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6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BW42"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U34" i="9"/>
  <c r="U35" i="9" s="1"/>
  <c r="U36" i="9" s="1"/>
  <c r="AM34" i="9"/>
</calcChain>
</file>

<file path=xl/sharedStrings.xml><?xml version="1.0" encoding="utf-8"?>
<sst xmlns="http://schemas.openxmlformats.org/spreadsheetml/2006/main" count="1064" uniqueCount="570">
  <si>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</si>
  <si>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</si>
  <si>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</si>
  <si>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</si>
  <si>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</si>
  <si>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</si>
  <si>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</si>
  <si>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</si>
  <si>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</si>
  <si>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</si>
  <si>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</si>
  <si>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</si>
  <si>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</si>
  <si>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</si>
  <si>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</si>
  <si>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</si>
  <si>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</si>
  <si>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</si>
  <si>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</si>
  <si>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</si>
  <si>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</si>
  <si>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</si>
  <si>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</si>
  <si>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</si>
  <si>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</si>
  <si>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</si>
  <si>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</si>
  <si>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</si>
  <si>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</si>
  <si>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</si>
  <si>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</si>
  <si>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</si>
  <si>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</si>
  <si>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</si>
  <si>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</si>
  <si>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</si>
  <si>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</si>
  <si>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</si>
  <si>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</si>
  <si>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</si>
  <si>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</si>
  <si>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</si>
  <si>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</si>
  <si>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</si>
  <si>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</si>
  <si>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</si>
  <si>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</si>
  <si>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</si>
  <si>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</si>
  <si>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</si>
  <si>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</si>
  <si>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</si>
  <si>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</si>
  <si>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</si>
  <si>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</si>
  <si>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</si>
  <si>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</si>
  <si>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</si>
  <si>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</si>
  <si>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</si>
  <si>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</si>
  <si>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</si>
  <si>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</si>
  <si>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</si>
  <si>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</si>
  <si>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</si>
  <si>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</si>
  <si>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</si>
  <si>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</si>
  <si>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</si>
  <si>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</si>
  <si>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</si>
  <si>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</si>
  <si>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</si>
  <si>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</si>
  <si>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</si>
  <si>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</si>
  <si>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</si>
  <si>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</si>
  <si>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</si>
  <si>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</si>
  <si>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</si>
  <si>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</si>
  <si>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</si>
  <si>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</si>
  <si>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</si>
  <si>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</si>
  <si>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</si>
  <si>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</si>
  <si>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</si>
  <si>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</si>
  <si>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</si>
  <si>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</si>
  <si>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</si>
  <si>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</si>
  <si>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</si>
  <si>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</si>
  <si>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</si>
  <si>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</si>
  <si>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</si>
  <si>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</si>
  <si>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</si>
  <si>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</si>
  <si>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</si>
  <si>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</si>
  <si>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</si>
  <si>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</si>
  <si>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</si>
  <si>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</si>
  <si>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</si>
  <si>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</si>
  <si>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</si>
  <si>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</si>
  <si>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</si>
  <si>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</si>
  <si>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</si>
  <si>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</si>
  <si>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</si>
  <si>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</si>
  <si>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</si>
  <si>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</si>
  <si>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</si>
  <si>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</si>
  <si>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</si>
  <si>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</si>
  <si>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</si>
  <si>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</si>
  <si>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</si>
  <si>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</si>
  <si>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</si>
  <si>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</si>
  <si>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</si>
  <si>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</si>
  <si>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</si>
  <si>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</si>
  <si>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</si>
  <si>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</si>
  <si>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</si>
  <si>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</si>
  <si>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</si>
  <si>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</si>
  <si>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</si>
  <si>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</si>
  <si>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</si>
  <si>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</si>
  <si>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</si>
  <si>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</si>
  <si>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</si>
  <si>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</si>
  <si>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</si>
  <si>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</si>
  <si>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</si>
  <si>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</si>
  <si>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</si>
  <si>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</si>
  <si>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</si>
  <si>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</si>
  <si>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</si>
  <si>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</si>
  <si>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</si>
  <si>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</si>
  <si>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</si>
  <si>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</si>
  <si>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</si>
  <si>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</si>
  <si>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</si>
  <si>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</si>
  <si>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</si>
  <si>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</si>
  <si>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</si>
  <si>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</si>
  <si>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</si>
  <si>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</si>
  <si>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</si>
  <si>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</si>
  <si>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</si>
  <si>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</si>
  <si>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</si>
  <si>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</si>
  <si>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</si>
  <si>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</si>
  <si>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</si>
  <si>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</si>
  <si>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</si>
  <si>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</si>
  <si>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</si>
  <si>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</si>
  <si>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</si>
  <si>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</si>
  <si>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</si>
  <si>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</si>
  <si>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</si>
  <si>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</si>
  <si>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和歌山県日高町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</si>
  <si>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</si>
  <si>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</si>
  <si>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</si>
  <si>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</si>
  <si>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</si>
  <si>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</si>
  <si>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</si>
  <si>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</si>
  <si>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</si>
  <si>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</si>
  <si>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</si>
  <si>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</si>
  <si>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</si>
  <si>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</si>
  <si>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</si>
  <si>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</si>
  <si>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</si>
  <si>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</si>
  <si>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</si>
  <si>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</si>
  <si>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</si>
  <si>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</si>
  <si>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</si>
  <si>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</si>
  <si>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</si>
  <si>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</si>
  <si>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</si>
  <si>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</si>
  <si>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</si>
  <si>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</si>
  <si>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</si>
  <si>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</si>
  <si>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</si>
  <si>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</si>
  <si>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</si>
  <si>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</si>
  <si>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</si>
  <si>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</si>
  <si>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</si>
  <si>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</si>
  <si>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</si>
  <si>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</si>
  <si>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</si>
  <si>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</si>
  <si>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</si>
  <si>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</si>
  <si>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</si>
  <si>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</si>
  <si>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</si>
  <si>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</si>
  <si>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</si>
  <si>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</si>
  <si>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</si>
  <si>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</si>
  <si>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</si>
  <si>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</si>
  <si>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</si>
  <si>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</si>
  <si>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</si>
  <si>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</si>
  <si>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</si>
  <si>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</si>
  <si>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</si>
  <si>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</si>
  <si>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</si>
  <si>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</si>
  <si>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</si>
  <si>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</si>
  <si>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</si>
  <si>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</si>
  <si>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</si>
  <si>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</si>
  <si>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</si>
  <si>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</si>
  <si>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</si>
  <si>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</si>
  <si>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</si>
  <si>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</si>
  <si>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</si>
  <si>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</si>
  <si>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</si>
  <si>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</si>
  <si>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</si>
  <si>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</si>
  <si>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</si>
  <si>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</si>
  <si>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</si>
  <si>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</si>
  <si>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</si>
  <si>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</si>
  <si>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</si>
  <si>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</si>
  <si>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</si>
  <si>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</si>
  <si>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</si>
  <si>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</si>
  <si>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</si>
  <si>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</si>
  <si>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</si>
  <si>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</si>
  <si>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</si>
  <si>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</si>
  <si>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</si>
  <si>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</si>
  <si>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</si>
  <si>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</si>
  <si>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</si>
  <si>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</si>
  <si>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</si>
  <si>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</si>
  <si>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</si>
  <si>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</si>
  <si>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</si>
  <si>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</si>
  <si>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</si>
  <si>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</si>
  <si>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</si>
  <si>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</si>
  <si>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</si>
  <si>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</si>
  <si>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</si>
  <si>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</si>
  <si>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</si>
  <si>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</si>
  <si>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</si>
  <si>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</si>
  <si>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</si>
  <si>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</si>
  <si>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</si>
  <si>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</si>
  <si>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</si>
  <si>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</si>
  <si>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</si>
  <si>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</si>
  <si>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</si>
  <si>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</si>
  <si>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</si>
  <si>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</si>
  <si>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</si>
  <si>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</si>
  <si>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</si>
  <si>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</si>
  <si>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</si>
  <si>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</si>
  <si>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</si>
  <si>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</si>
  <si>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</si>
  <si>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和歌山県日高町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</si>
  <si>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</si>
  <si>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</si>
  <si>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</si>
  <si>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</si>
  <si>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</si>
  <si>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</si>
  <si>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</si>
  <si>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</si>
  <si>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</si>
  <si>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</si>
  <si>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</si>
  <si>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</si>
  <si>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</si>
  <si>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</si>
  <si>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</si>
  <si>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</si>
  <si>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</si>
  <si>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</si>
  <si>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</si>
  <si>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</si>
  <si>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</si>
  <si>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</si>
  <si>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</si>
  <si>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</si>
  <si>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</si>
  <si>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</si>
  <si>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</si>
  <si>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</si>
  <si>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</si>
  <si>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</si>
  <si>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</si>
  <si>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</si>
  <si>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</si>
  <si>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</si>
  <si>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</si>
  <si>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</si>
  <si>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</si>
  <si>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</si>
  <si>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</si>
  <si>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</si>
  <si>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</si>
  <si>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</si>
  <si>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</si>
  <si>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</si>
  <si>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</si>
  <si>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</si>
  <si>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</si>
  <si>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</si>
  <si>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</si>
  <si>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</si>
  <si>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</si>
  <si>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</si>
  <si>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</si>
  <si>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</si>
  <si>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</si>
  <si>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</si>
  <si>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</si>
  <si>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</si>
  <si>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</si>
  <si>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</si>
  <si>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</si>
  <si>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</si>
  <si>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</si>
  <si>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</si>
  <si>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</si>
  <si>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</si>
  <si>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</si>
  <si>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</si>
  <si>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</si>
  <si>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</si>
  <si>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</si>
  <si>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</si>
  <si>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</si>
  <si>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</si>
  <si>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</si>
  <si>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</si>
  <si>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</si>
  <si>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</si>
  <si>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</si>
  <si>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</si>
  <si>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</si>
  <si>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</si>
  <si>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</si>
  <si>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</si>
  <si>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</si>
  <si>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</si>
  <si>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</si>
  <si>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</si>
  <si>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</si>
  <si>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</si>
  <si>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</si>
  <si>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</si>
  <si>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</si>
  <si>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</si>
  <si>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</si>
  <si>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</si>
  <si>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</si>
  <si>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</si>
  <si>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</si>
  <si>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</si>
  <si>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</si>
  <si>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</si>
  <si>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</si>
  <si>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</si>
  <si>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</si>
  <si>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</si>
  <si>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</si>
  <si>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</si>
  <si>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</si>
  <si>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</si>
  <si>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</si>
  <si>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</si>
  <si>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</si>
  <si>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</si>
  <si>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</si>
  <si>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</si>
  <si>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</si>
  <si>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</si>
  <si>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</si>
  <si>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</si>
  <si>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</si>
  <si>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</si>
  <si>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</si>
  <si>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</si>
  <si>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</si>
  <si>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</si>
  <si>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</si>
  <si>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</si>
  <si>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</si>
  <si>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</si>
  <si>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</si>
  <si>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</si>
  <si>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</si>
  <si>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</si>
  <si>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</si>
  <si>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</si>
  <si>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</si>
  <si>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</si>
  <si>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</si>
  <si>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</si>
  <si>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</si>
  <si>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</si>
  <si>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</si>
  <si>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</si>
  <si>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</si>
  <si>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</si>
  <si>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</si>
  <si>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</si>
  <si>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</si>
  <si>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</si>
  <si>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</si>
  <si>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</si>
  <si>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</si>
  <si>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</si>
  <si>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</si>
  <si>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</si>
  <si>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</si>
  <si>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</si>
  <si>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</si>
  <si>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</si>
  <si>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</si>
  <si>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</si>
  <si>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</si>
  <si>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</si>
  <si>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</si>
  <si>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</si>
  <si>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</si>
  <si>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</si>
  <si>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</si>
  <si>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</si>
  <si>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</si>
  <si>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</si>
  <si>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</si>
  <si>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</si>
  <si>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</si>
  <si>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</si>
  <si>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</si>
  <si>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</si>
  <si>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</si>
  <si>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</si>
  <si>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</si>
  <si>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</si>
  <si>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</si>
  <si>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</si>
  <si>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</si>
  <si>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</si>
  <si>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</si>
  <si>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</si>
  <si>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</si>
  <si>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</si>
  <si>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3.16</t>
  </si>
  <si>
    <t>▲ 9.03</t>
  </si>
  <si>
    <t>▲ 2.33</t>
  </si>
  <si>
    <t>水道事業会計</t>
  </si>
  <si>
    <t>一般会計</t>
  </si>
  <si>
    <t>土地取得特別会計</t>
  </si>
  <si>
    <t>国民健康保険特別会計</t>
  </si>
  <si>
    <t>介護保険特別会計</t>
  </si>
  <si>
    <t>下水道事業特別会計</t>
  </si>
  <si>
    <t>後期高齢者医療特別会計</t>
  </si>
  <si>
    <t>その他会計（赤字）</t>
  </si>
  <si>
    <t>その他会計（黒字）</t>
  </si>
  <si>
    <t>-</t>
    <phoneticPr fontId="2"/>
  </si>
  <si>
    <t>-</t>
    <phoneticPr fontId="2"/>
  </si>
  <si>
    <t>-</t>
    <phoneticPr fontId="2"/>
  </si>
  <si>
    <t>-</t>
    <phoneticPr fontId="2"/>
  </si>
  <si>
    <t>御坊広域行政事務組合</t>
    <rPh sb="0" eb="2">
      <t>ゴボウ</t>
    </rPh>
    <rPh sb="2" eb="4">
      <t>コウイキ</t>
    </rPh>
    <rPh sb="4" eb="6">
      <t>ギョウセイ</t>
    </rPh>
    <rPh sb="6" eb="8">
      <t>ジム</t>
    </rPh>
    <rPh sb="8" eb="10">
      <t>クミアイ</t>
    </rPh>
    <phoneticPr fontId="24"/>
  </si>
  <si>
    <t>御坊日高老人福祉施設事務組合</t>
    <rPh sb="0" eb="2">
      <t>ゴボウ</t>
    </rPh>
    <rPh sb="2" eb="4">
      <t>ヒダカ</t>
    </rPh>
    <rPh sb="4" eb="6">
      <t>ロウジン</t>
    </rPh>
    <rPh sb="6" eb="8">
      <t>フクシ</t>
    </rPh>
    <rPh sb="8" eb="10">
      <t>シセツ</t>
    </rPh>
    <rPh sb="10" eb="12">
      <t>ジム</t>
    </rPh>
    <rPh sb="12" eb="14">
      <t>クミアイ</t>
    </rPh>
    <phoneticPr fontId="24"/>
  </si>
  <si>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4"/>
  </si>
  <si>
    <t>日高広域消防事務組合</t>
    <rPh sb="0" eb="2">
      <t>ヒダカ</t>
    </rPh>
    <rPh sb="2" eb="4">
      <t>コウイキ</t>
    </rPh>
    <rPh sb="4" eb="6">
      <t>ショウボウ</t>
    </rPh>
    <rPh sb="6" eb="8">
      <t>ジム</t>
    </rPh>
    <rPh sb="8" eb="10">
      <t>クミアイ</t>
    </rPh>
    <phoneticPr fontId="24"/>
  </si>
  <si>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4"/>
  </si>
  <si>
    <t>和歌山県後期高齢者医療広域連合</t>
    <rPh sb="0" eb="4">
      <t>ワカヤマケン</t>
    </rPh>
    <rPh sb="4" eb="6">
      <t>コウキ</t>
    </rPh>
    <rPh sb="6" eb="9">
      <t>コウレイシャ</t>
    </rPh>
    <rPh sb="9" eb="11">
      <t>イリョウ</t>
    </rPh>
    <rPh sb="11" eb="13">
      <t>コウイキ</t>
    </rPh>
    <rPh sb="13" eb="15">
      <t>レンゴウ</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</si>
  <si>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</si>
  <si>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和歌山県市町村総合事務組合</t>
    <rPh sb="0" eb="4">
      <t>ワカヤマケン</t>
    </rPh>
    <rPh sb="4" eb="7">
      <t>シチョウソン</t>
    </rPh>
    <rPh sb="7" eb="9">
      <t>ソウゴウ</t>
    </rPh>
    <rPh sb="9" eb="11">
      <t>ジム</t>
    </rPh>
    <rPh sb="11" eb="13">
      <t>クミアイ</t>
    </rPh>
    <phoneticPr fontId="24"/>
  </si>
  <si>
    <t>和歌山地方税回収機構</t>
    <rPh sb="0" eb="3">
      <t>ワカヤマ</t>
    </rPh>
    <rPh sb="3" eb="6">
      <t>チホウゼイ</t>
    </rPh>
    <rPh sb="6" eb="8">
      <t>カイシュウ</t>
    </rPh>
    <rPh sb="8" eb="10">
      <t>キコウ</t>
    </rPh>
    <phoneticPr fontId="24"/>
  </si>
  <si>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</si>
  <si>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</si>
  <si>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</si>
  <si>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</si>
  <si>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</si>
  <si>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</si>
  <si>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</si>
  <si>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</si>
  <si>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</si>
  <si>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</si>
  <si>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</si>
  <si>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</si>
  <si>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実質公債費比率は類似団体と比較して低い水準にあり、減少傾向にある。将来負担比率は類似団体よりも高くなっているが横ばいで推移している。
今後、防災関連や公共施設の老朽化対策などの事業が予定されており、将来負担比率は、上昇していくことが考えられるため、緊急性や優先性を十分勘案し、過大な将来負担を残すことがないよう負担軽減に努める。
</t>
    <rPh sb="0" eb="2">
      <t>ジッシツ</t>
    </rPh>
    <rPh sb="2" eb="5">
      <t>コウサイヒ</t>
    </rPh>
    <rPh sb="5" eb="7">
      <t>ヒリツ</t>
    </rPh>
    <rPh sb="8" eb="10">
      <t>ルイジ</t>
    </rPh>
    <rPh sb="10" eb="12">
      <t>ダンタイ</t>
    </rPh>
    <rPh sb="13" eb="15">
      <t>ヒカク</t>
    </rPh>
    <rPh sb="17" eb="18">
      <t>ヒク</t>
    </rPh>
    <rPh sb="19" eb="21">
      <t>スイジュン</t>
    </rPh>
    <rPh sb="25" eb="27">
      <t>ゲンショウ</t>
    </rPh>
    <rPh sb="27" eb="29">
      <t>ケイコウ</t>
    </rPh>
    <rPh sb="33" eb="35">
      <t>ショウライ</t>
    </rPh>
    <rPh sb="35" eb="37">
      <t>フタン</t>
    </rPh>
    <rPh sb="37" eb="39">
      <t>ヒリツ</t>
    </rPh>
    <rPh sb="40" eb="42">
      <t>ルイジ</t>
    </rPh>
    <rPh sb="42" eb="44">
      <t>ダンタイ</t>
    </rPh>
    <rPh sb="47" eb="48">
      <t>タカ</t>
    </rPh>
    <rPh sb="55" eb="56">
      <t>ヨコ</t>
    </rPh>
    <rPh sb="59" eb="61">
      <t>スイイ</t>
    </rPh>
    <rPh sb="67" eb="69">
      <t>コンゴ</t>
    </rPh>
    <rPh sb="99" eb="101">
      <t>ショウライ</t>
    </rPh>
    <rPh sb="101" eb="103">
      <t>フタン</t>
    </rPh>
    <rPh sb="103" eb="105">
      <t>ヒリツ</t>
    </rPh>
    <rPh sb="116" eb="117">
      <t>カンガ</t>
    </rPh>
    <rPh sb="138" eb="140">
      <t>カダイ</t>
    </rPh>
    <rPh sb="141" eb="143">
      <t>ショウライ</t>
    </rPh>
    <rPh sb="143" eb="145">
      <t>フタン</t>
    </rPh>
    <rPh sb="146" eb="147">
      <t>ノコ</t>
    </rPh>
    <rPh sb="155" eb="157">
      <t>フタン</t>
    </rPh>
    <rPh sb="157" eb="159">
      <t>ケイゲン</t>
    </rPh>
    <rPh sb="160" eb="161">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</si>
</sst>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57451</c:v>
                </c:pt>
                <c:pt idx="1">
                  <c:v>27639</c:v>
                </c:pt>
                <c:pt idx="2">
                  <c:v>109682</c:v>
                </c:pt>
                <c:pt idx="3">
                  <c:v>45547</c:v>
                </c:pt>
                <c:pt idx="4">
                  <c:v>66916</c:v>
                </c:pt>
              </c:numCache>
            </c:numRef>
          </c:val>
          <c:smooth val="0"/>
        </c:ser>
        <c:dLbls>
          <c:showLegendKey val="0"/>
          <c:showVal val="0"/>
          <c:showCatName val="0"/>
          <c:showSerName val="0"/>
          <c:showPercent val="0"/>
          <c:showBubbleSize val="0"/>
        </c:dLbls>
        <c:marker val="1"/>
        <c:smooth val="0"/>
        <c:axId val="130141184"/>
        <c:axId val="134448256"/>
      </c:lineChart>
      <c:catAx>
        <c:axId val="130141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448256"/>
        <c:crosses val="autoZero"/>
        <c:auto val="1"/>
        <c:lblAlgn val="ctr"/>
        <c:lblOffset val="100"/>
        <c:tickLblSkip val="1"/>
        <c:tickMarkSkip val="1"/>
        <c:noMultiLvlLbl val="0"/>
      </c:catAx>
      <c:valAx>
        <c:axId val="1344482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14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8.59</c:v>
                </c:pt>
                <c:pt idx="1">
                  <c:v>10.37</c:v>
                </c:pt>
                <c:pt idx="2">
                  <c:v>9.18</c:v>
                </c:pt>
                <c:pt idx="3">
                  <c:v>10.59</c:v>
                </c:pt>
                <c:pt idx="4">
                  <c:v>10.37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56.23</c:v>
                </c:pt>
                <c:pt idx="1">
                  <c:v>64.959999999999994</c:v>
                </c:pt>
                <c:pt idx="2">
                  <c:v>67.239999999999995</c:v>
                </c:pt>
                <c:pt idx="3">
                  <c:v>61.42</c:v>
                </c:pt>
                <c:pt idx="4">
                  <c:v>61.36</c:v>
                </c:pt>
              </c:numCache>
            </c:numRef>
          </c:val>
        </c:ser>
        <c:dLbls>
          <c:showLegendKey val="0"/>
          <c:showVal val="0"/>
          <c:showCatName val="0"/>
          <c:showSerName val="0"/>
          <c:showPercent val="0"/>
          <c:showBubbleSize val="0"/>
        </c:dLbls>
        <c:gapWidth val="250"/>
        <c:overlap val="100"/>
        <c:axId val="141245824"/>
        <c:axId val="14127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0.94</c:v>
                </c:pt>
                <c:pt idx="1">
                  <c:v>5.15</c:v>
                </c:pt>
                <c:pt idx="2">
                  <c:v>-3.16</c:v>
                </c:pt>
                <c:pt idx="3">
                  <c:v>-9.0299999999999994</c:v>
                </c:pt>
                <c:pt idx="4">
                  <c:v>-2.33</c:v>
                </c:pt>
              </c:numCache>
            </c:numRef>
          </c:val>
          <c:smooth val="0"/>
        </c:ser>
        <c:dLbls>
          <c:showLegendKey val="0"/>
          <c:showVal val="0"/>
          <c:showCatName val="0"/>
          <c:showSerName val="0"/>
          <c:showPercent val="0"/>
          <c:showBubbleSize val="0"/>
        </c:dLbls>
        <c:marker val="1"/>
        <c:smooth val="0"/>
        <c:axId val="141245824"/>
        <c:axId val="141272576"/>
      </c:lineChart>
      <c:catAx>
        <c:axId val="14124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272576"/>
        <c:crosses val="autoZero"/>
        <c:auto val="1"/>
        <c:lblAlgn val="ctr"/>
        <c:lblOffset val="100"/>
        <c:tickLblSkip val="1"/>
        <c:tickMarkSkip val="1"/>
        <c:noMultiLvlLbl val="0"/>
      </c:catAx>
      <c:valAx>
        <c:axId val="14127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45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0.08</c:v>
                </c:pt>
                <c:pt idx="4">
                  <c:v>#N/A</c:v>
                </c:pt>
                <c:pt idx="5">
                  <c:v>0.14000000000000001</c:v>
                </c:pt>
                <c:pt idx="6">
                  <c:v>#N/A</c:v>
                </c:pt>
                <c:pt idx="7">
                  <c:v>0.11</c:v>
                </c:pt>
                <c:pt idx="8">
                  <c:v>#N/A</c:v>
                </c:pt>
                <c:pt idx="9">
                  <c:v>0.1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0.39</c:v>
                </c:pt>
                <c:pt idx="2">
                  <c:v>#N/A</c:v>
                </c:pt>
                <c:pt idx="3">
                  <c:v>0.94</c:v>
                </c:pt>
                <c:pt idx="4">
                  <c:v>#N/A</c:v>
                </c:pt>
                <c:pt idx="5">
                  <c:v>1.44</c:v>
                </c:pt>
                <c:pt idx="6">
                  <c:v>#N/A</c:v>
                </c:pt>
                <c:pt idx="7">
                  <c:v>0.78</c:v>
                </c:pt>
                <c:pt idx="8">
                  <c:v>#N/A</c:v>
                </c:pt>
                <c:pt idx="9">
                  <c:v>0.32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1.2</c:v>
                </c:pt>
                <c:pt idx="2">
                  <c:v>#N/A</c:v>
                </c:pt>
                <c:pt idx="3">
                  <c:v>1.26</c:v>
                </c:pt>
                <c:pt idx="4">
                  <c:v>#N/A</c:v>
                </c:pt>
                <c:pt idx="5">
                  <c:v>1.21</c:v>
                </c:pt>
                <c:pt idx="6">
                  <c:v>#N/A</c:v>
                </c:pt>
                <c:pt idx="7">
                  <c:v>1.49</c:v>
                </c:pt>
                <c:pt idx="8">
                  <c:v>#N/A</c:v>
                </c:pt>
                <c:pt idx="9">
                  <c:v>0.93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0.95</c:v>
                </c:pt>
                <c:pt idx="2">
                  <c:v>#N/A</c:v>
                </c:pt>
                <c:pt idx="3">
                  <c:v>1.5</c:v>
                </c:pt>
                <c:pt idx="4">
                  <c:v>#N/A</c:v>
                </c:pt>
                <c:pt idx="5">
                  <c:v>2.0299999999999998</c:v>
                </c:pt>
                <c:pt idx="6">
                  <c:v>#N/A</c:v>
                </c:pt>
                <c:pt idx="7">
                  <c:v>2.4700000000000002</c:v>
                </c:pt>
                <c:pt idx="8">
                  <c:v>#N/A</c:v>
                </c:pt>
                <c:pt idx="9">
                  <c:v>1.28</c:v>
                </c:pt>
              </c:numCache>
            </c:numRef>
          </c:val>
        </c:ser>
        <c:ser>
          <c:idx val="7"/>
          <c:order val="7"/>
          <c:tx>
            <c:strRef>
              <c:f>データシート!$A$34</c:f>
              <c:strCache>
                <c:ptCount val="1"/>
                <c:pt idx="0">
                  <c:v>土地取得特別会計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1.43</c:v>
                </c:pt>
                <c:pt idx="2">
                  <c:v>#N/A</c:v>
                </c:pt>
                <c:pt idx="3">
                  <c:v>1.46</c:v>
                </c:pt>
                <c:pt idx="4">
                  <c:v>#N/A</c:v>
                </c:pt>
                <c:pt idx="5">
                  <c:v>1.45</c:v>
                </c:pt>
                <c:pt idx="6">
                  <c:v>#N/A</c:v>
                </c:pt>
                <c:pt idx="7">
                  <c:v>1.46</c:v>
                </c:pt>
                <c:pt idx="8">
                  <c:v>#N/A</c:v>
                </c:pt>
                <c:pt idx="9">
                  <c:v>1.41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7.14</c:v>
                </c:pt>
                <c:pt idx="2">
                  <c:v>#N/A</c:v>
                </c:pt>
                <c:pt idx="3">
                  <c:v>8.9</c:v>
                </c:pt>
                <c:pt idx="4">
                  <c:v>#N/A</c:v>
                </c:pt>
                <c:pt idx="5">
                  <c:v>7.72</c:v>
                </c:pt>
                <c:pt idx="6">
                  <c:v>#N/A</c:v>
                </c:pt>
                <c:pt idx="7">
                  <c:v>9.1199999999999992</c:v>
                </c:pt>
                <c:pt idx="8">
                  <c:v>#N/A</c:v>
                </c:pt>
                <c:pt idx="9">
                  <c:v>8.9600000000000009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10.67</c:v>
                </c:pt>
                <c:pt idx="2">
                  <c:v>#N/A</c:v>
                </c:pt>
                <c:pt idx="3">
                  <c:v>10.54</c:v>
                </c:pt>
                <c:pt idx="4">
                  <c:v>#N/A</c:v>
                </c:pt>
                <c:pt idx="5">
                  <c:v>11.8</c:v>
                </c:pt>
                <c:pt idx="6">
                  <c:v>#N/A</c:v>
                </c:pt>
                <c:pt idx="7">
                  <c:v>11.02</c:v>
                </c:pt>
                <c:pt idx="8">
                  <c:v>#N/A</c:v>
                </c:pt>
                <c:pt idx="9">
                  <c:v>9.74</c:v>
                </c:pt>
              </c:numCache>
            </c:numRef>
          </c:val>
        </c:ser>
        <c:dLbls>
          <c:showLegendKey val="0"/>
          <c:showVal val="0"/>
          <c:showCatName val="0"/>
          <c:showSerName val="0"/>
          <c:showPercent val="0"/>
          <c:showBubbleSize val="0"/>
        </c:dLbls>
        <c:gapWidth val="150"/>
        <c:overlap val="100"/>
        <c:axId val="142120448"/>
        <c:axId val="142121984"/>
      </c:barChart>
      <c:catAx>
        <c:axId val="14212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121984"/>
        <c:crosses val="autoZero"/>
        <c:auto val="1"/>
        <c:lblAlgn val="ctr"/>
        <c:lblOffset val="100"/>
        <c:tickLblSkip val="1"/>
        <c:tickMarkSkip val="1"/>
        <c:noMultiLvlLbl val="0"/>
      </c:catAx>
      <c:valAx>
        <c:axId val="14212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120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403</c:v>
                </c:pt>
                <c:pt idx="5">
                  <c:v>380</c:v>
                </c:pt>
                <c:pt idx="8">
                  <c:v>389</c:v>
                </c:pt>
                <c:pt idx="11">
                  <c:v>396</c:v>
                </c:pt>
                <c:pt idx="14">
                  <c:v>381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87</c:v>
                </c:pt>
                <c:pt idx="3">
                  <c:v>60</c:v>
                </c:pt>
                <c:pt idx="6">
                  <c:v>45</c:v>
                </c:pt>
                <c:pt idx="9">
                  <c:v>52</c:v>
                </c:pt>
                <c:pt idx="12">
                  <c:v>45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118</c:v>
                </c:pt>
                <c:pt idx="3">
                  <c:v>128</c:v>
                </c:pt>
                <c:pt idx="6">
                  <c:v>137</c:v>
                </c:pt>
                <c:pt idx="9">
                  <c:v>137</c:v>
                </c:pt>
                <c:pt idx="12">
                  <c:v>140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395</c:v>
                </c:pt>
                <c:pt idx="3">
                  <c:v>360</c:v>
                </c:pt>
                <c:pt idx="6">
                  <c:v>366</c:v>
                </c:pt>
                <c:pt idx="9">
                  <c:v>353</c:v>
                </c:pt>
                <c:pt idx="12">
                  <c:v>325</c:v>
                </c:pt>
              </c:numCache>
            </c:numRef>
          </c:val>
        </c:ser>
        <c:dLbls>
          <c:showLegendKey val="0"/>
          <c:showVal val="0"/>
          <c:showCatName val="0"/>
          <c:showSerName val="0"/>
          <c:showPercent val="0"/>
          <c:showBubbleSize val="0"/>
        </c:dLbls>
        <c:gapWidth val="100"/>
        <c:overlap val="100"/>
        <c:axId val="129983232"/>
        <c:axId val="129985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197</c:v>
                </c:pt>
                <c:pt idx="2">
                  <c:v>#N/A</c:v>
                </c:pt>
                <c:pt idx="3">
                  <c:v>#N/A</c:v>
                </c:pt>
                <c:pt idx="4">
                  <c:v>168</c:v>
                </c:pt>
                <c:pt idx="5">
                  <c:v>#N/A</c:v>
                </c:pt>
                <c:pt idx="6">
                  <c:v>#N/A</c:v>
                </c:pt>
                <c:pt idx="7">
                  <c:v>159</c:v>
                </c:pt>
                <c:pt idx="8">
                  <c:v>#N/A</c:v>
                </c:pt>
                <c:pt idx="9">
                  <c:v>#N/A</c:v>
                </c:pt>
                <c:pt idx="10">
                  <c:v>146</c:v>
                </c:pt>
                <c:pt idx="11">
                  <c:v>#N/A</c:v>
                </c:pt>
                <c:pt idx="12">
                  <c:v>#N/A</c:v>
                </c:pt>
                <c:pt idx="13">
                  <c:v>129</c:v>
                </c:pt>
                <c:pt idx="14">
                  <c:v>#N/A</c:v>
                </c:pt>
              </c:numCache>
            </c:numRef>
          </c:val>
          <c:smooth val="0"/>
        </c:ser>
        <c:dLbls>
          <c:showLegendKey val="0"/>
          <c:showVal val="0"/>
          <c:showCatName val="0"/>
          <c:showSerName val="0"/>
          <c:showPercent val="0"/>
          <c:showBubbleSize val="0"/>
        </c:dLbls>
        <c:marker val="1"/>
        <c:smooth val="0"/>
        <c:axId val="129983232"/>
        <c:axId val="129985152"/>
      </c:lineChart>
      <c:catAx>
        <c:axId val="12998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85152"/>
        <c:crosses val="autoZero"/>
        <c:auto val="1"/>
        <c:lblAlgn val="ctr"/>
        <c:lblOffset val="100"/>
        <c:tickLblSkip val="1"/>
        <c:tickMarkSkip val="1"/>
        <c:noMultiLvlLbl val="0"/>
      </c:catAx>
      <c:valAx>
        <c:axId val="1299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8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4289</c:v>
                </c:pt>
                <c:pt idx="5">
                  <c:v>4253</c:v>
                </c:pt>
                <c:pt idx="8">
                  <c:v>4197</c:v>
                </c:pt>
                <c:pt idx="11">
                  <c:v>4140</c:v>
                </c:pt>
                <c:pt idx="14">
                  <c:v>4086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c:v>
                </c:pt>
                <c:pt idx="5">
                  <c:v>16</c:v>
                </c:pt>
                <c:pt idx="8">
                  <c:v>12</c:v>
                </c:pt>
                <c:pt idx="11">
                  <c:v>9</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1798</c:v>
                </c:pt>
                <c:pt idx="5">
                  <c:v>1989</c:v>
                </c:pt>
                <c:pt idx="8">
                  <c:v>2091</c:v>
                </c:pt>
                <c:pt idx="11">
                  <c:v>1941</c:v>
                </c:pt>
                <c:pt idx="14">
                  <c:v>1986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691</c:v>
                </c:pt>
                <c:pt idx="3">
                  <c:v>655</c:v>
                </c:pt>
                <c:pt idx="6">
                  <c:v>626</c:v>
                </c:pt>
                <c:pt idx="9">
                  <c:v>583</c:v>
                </c:pt>
                <c:pt idx="12">
                  <c:v>507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553</c:v>
                </c:pt>
                <c:pt idx="3">
                  <c:v>612</c:v>
                </c:pt>
                <c:pt idx="6">
                  <c:v>605</c:v>
                </c:pt>
                <c:pt idx="9">
                  <c:v>602</c:v>
                </c:pt>
                <c:pt idx="12">
                  <c:v>584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2347</c:v>
                </c:pt>
                <c:pt idx="3">
                  <c:v>2258</c:v>
                </c:pt>
                <c:pt idx="6">
                  <c:v>2360</c:v>
                </c:pt>
                <c:pt idx="9">
                  <c:v>2274</c:v>
                </c:pt>
                <c:pt idx="12">
                  <c:v>2172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3470</c:v>
                </c:pt>
                <c:pt idx="3">
                  <c:v>3347</c:v>
                </c:pt>
                <c:pt idx="6">
                  <c:v>3477</c:v>
                </c:pt>
                <c:pt idx="9">
                  <c:v>3463</c:v>
                </c:pt>
                <c:pt idx="12">
                  <c:v>3563</c:v>
                </c:pt>
              </c:numCache>
            </c:numRef>
          </c:val>
        </c:ser>
        <c:dLbls>
          <c:showLegendKey val="0"/>
          <c:showVal val="0"/>
          <c:showCatName val="0"/>
          <c:showSerName val="0"/>
          <c:showPercent val="0"/>
          <c:showBubbleSize val="0"/>
        </c:dLbls>
        <c:gapWidth val="100"/>
        <c:overlap val="100"/>
        <c:axId val="141703808"/>
        <c:axId val="14171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956</c:v>
                </c:pt>
                <c:pt idx="2">
                  <c:v>#N/A</c:v>
                </c:pt>
                <c:pt idx="3">
                  <c:v>#N/A</c:v>
                </c:pt>
                <c:pt idx="4">
                  <c:v>614</c:v>
                </c:pt>
                <c:pt idx="5">
                  <c:v>#N/A</c:v>
                </c:pt>
                <c:pt idx="6">
                  <c:v>#N/A</c:v>
                </c:pt>
                <c:pt idx="7">
                  <c:v>768</c:v>
                </c:pt>
                <c:pt idx="8">
                  <c:v>#N/A</c:v>
                </c:pt>
                <c:pt idx="9">
                  <c:v>#N/A</c:v>
                </c:pt>
                <c:pt idx="10">
                  <c:v>832</c:v>
                </c:pt>
                <c:pt idx="11">
                  <c:v>#N/A</c:v>
                </c:pt>
                <c:pt idx="12">
                  <c:v>#N/A</c:v>
                </c:pt>
                <c:pt idx="13">
                  <c:v>748</c:v>
                </c:pt>
                <c:pt idx="14">
                  <c:v>#N/A</c:v>
                </c:pt>
              </c:numCache>
            </c:numRef>
          </c:val>
          <c:smooth val="0"/>
        </c:ser>
        <c:dLbls>
          <c:showLegendKey val="0"/>
          <c:showVal val="0"/>
          <c:showCatName val="0"/>
          <c:showSerName val="0"/>
          <c:showPercent val="0"/>
          <c:showBubbleSize val="0"/>
        </c:dLbls>
        <c:marker val="1"/>
        <c:smooth val="0"/>
        <c:axId val="141703808"/>
        <c:axId val="141710080"/>
      </c:lineChart>
      <c:catAx>
        <c:axId val="1417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710080"/>
        <c:crosses val="autoZero"/>
        <c:auto val="1"/>
        <c:lblAlgn val="ctr"/>
        <c:lblOffset val="100"/>
        <c:tickLblSkip val="1"/>
        <c:tickMarkSkip val="1"/>
        <c:noMultiLvlLbl val="0"/>
      </c:catAx>
      <c:valAx>
        <c:axId val="14171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70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944512"/>
        <c:axId val="142950784"/>
      </c:scatterChart>
      <c:valAx>
        <c:axId val="1429445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950784"/>
        <c:crosses val="autoZero"/>
        <c:crossBetween val="midCat"/>
      </c:valAx>
      <c:valAx>
        <c:axId val="142950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94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c:v>
                </c:pt>
                <c:pt idx="1">
                  <c:v>10</c:v>
                </c:pt>
                <c:pt idx="2">
                  <c:v>8.1999999999999993</c:v>
                </c:pt>
                <c:pt idx="3">
                  <c:v>7.5</c:v>
                </c:pt>
                <c:pt idx="4">
                  <c:v>6.7</c:v>
                </c:pt>
              </c:numCache>
            </c:numRef>
          </c:xVal>
          <c:yVal>
            <c:numRef>
              <c:f>公会計指標分析・財政指標組合せ分析表!$K$73:$O$73</c:f>
              <c:numCache>
                <c:formatCode>#,##0.0;"▲ "#,##0.0</c:formatCode>
                <c:ptCount val="5"/>
                <c:pt idx="0">
                  <c:v>44.8</c:v>
                </c:pt>
                <c:pt idx="1">
                  <c:v>29.2</c:v>
                </c:pt>
                <c:pt idx="2">
                  <c:v>36.4</c:v>
                </c:pt>
                <c:pt idx="3">
                  <c:v>39.9</c:v>
                </c:pt>
                <c:pt idx="4">
                  <c:v>34.1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42970240"/>
        <c:axId val="142028160"/>
      </c:scatterChart>
      <c:valAx>
        <c:axId val="142970240"/>
        <c:scaling>
          <c:orientation val="minMax"/>
          <c:max val="13.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028160"/>
        <c:crosses val="autoZero"/>
        <c:crossBetween val="midCat"/>
      </c:valAx>
      <c:valAx>
        <c:axId val="142028160"/>
        <c:scaling>
          <c:orientation val="minMax"/>
          <c:max val="5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970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元利償還金は、一般会計では、大型事業の償還が終了したことから、</a:t>
          </a:r>
          <a:r>
            <a:rPr lang="ja-JP" altLang="en-US" sz="1300" b="0" i="0" baseline="0">
              <a:solidFill>
                <a:schemeClr val="dk1"/>
              </a:solidFill>
              <a:effectLst/>
              <a:latin typeface="+mn-lt"/>
              <a:ea typeface="+mn-ea"/>
              <a:cs typeface="+mn-cs"/>
            </a:rPr>
            <a:t>大幅な</a:t>
          </a:r>
          <a:r>
            <a:rPr lang="ja-JP" altLang="ja-JP" sz="1300" b="0" i="0" baseline="0">
              <a:solidFill>
                <a:schemeClr val="dk1"/>
              </a:solidFill>
              <a:effectLst/>
              <a:latin typeface="+mn-lt"/>
              <a:ea typeface="+mn-ea"/>
              <a:cs typeface="+mn-cs"/>
            </a:rPr>
            <a:t>減少</a:t>
          </a:r>
          <a:r>
            <a:rPr lang="ja-JP" altLang="en-US" sz="1300" b="0" i="0" baseline="0">
              <a:solidFill>
                <a:schemeClr val="dk1"/>
              </a:solidFill>
              <a:effectLst/>
              <a:latin typeface="+mn-lt"/>
              <a:ea typeface="+mn-ea"/>
              <a:cs typeface="+mn-cs"/>
            </a:rPr>
            <a:t>となったが、</a:t>
          </a:r>
          <a:r>
            <a:rPr lang="ja-JP" altLang="ja-JP" sz="1300" b="0" i="0" baseline="0">
              <a:solidFill>
                <a:schemeClr val="dk1"/>
              </a:solidFill>
              <a:effectLst/>
              <a:latin typeface="+mn-lt"/>
              <a:ea typeface="+mn-ea"/>
              <a:cs typeface="+mn-cs"/>
            </a:rPr>
            <a:t>公営企業債の元利償還金に対する繰入金</a:t>
          </a:r>
          <a:r>
            <a:rPr lang="ja-JP" altLang="en-US" sz="1300" b="0" i="0" baseline="0">
              <a:solidFill>
                <a:schemeClr val="dk1"/>
              </a:solidFill>
              <a:effectLst/>
              <a:latin typeface="+mn-lt"/>
              <a:ea typeface="+mn-ea"/>
              <a:cs typeface="+mn-cs"/>
            </a:rPr>
            <a:t>はピークを迎えており、増額となっている。</a:t>
          </a:r>
          <a:endParaRPr lang="ja-JP" altLang="ja-JP" sz="1300">
            <a:effectLst/>
          </a:endParaRPr>
        </a:p>
        <a:p>
          <a:pPr rtl="0"/>
          <a:r>
            <a:rPr lang="ja-JP" altLang="en-US"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今後、地方債の発行にあたっては、交付税措置の有利な地方債を</a:t>
          </a:r>
          <a:r>
            <a:rPr lang="ja-JP" altLang="en-US" sz="1300">
              <a:solidFill>
                <a:schemeClr val="dk1"/>
              </a:solidFill>
              <a:effectLst/>
              <a:latin typeface="+mn-lt"/>
              <a:ea typeface="+mn-ea"/>
              <a:cs typeface="+mn-cs"/>
            </a:rPr>
            <a:t>重点的に</a:t>
          </a:r>
          <a:r>
            <a:rPr lang="ja-JP" altLang="ja-JP" sz="1300">
              <a:solidFill>
                <a:schemeClr val="dk1"/>
              </a:solidFill>
              <a:effectLst/>
              <a:latin typeface="+mn-lt"/>
              <a:ea typeface="+mn-ea"/>
              <a:cs typeface="+mn-cs"/>
            </a:rPr>
            <a:t>活用</a:t>
          </a:r>
          <a:r>
            <a:rPr lang="ja-JP" altLang="en-US" sz="1300">
              <a:solidFill>
                <a:schemeClr val="dk1"/>
              </a:solidFill>
              <a:effectLst/>
              <a:latin typeface="+mn-lt"/>
              <a:ea typeface="+mn-ea"/>
              <a:cs typeface="+mn-cs"/>
            </a:rPr>
            <a:t>し</a:t>
          </a:r>
          <a:r>
            <a:rPr lang="ja-JP" altLang="ja-JP" sz="1300">
              <a:solidFill>
                <a:schemeClr val="dk1"/>
              </a:solidFill>
              <a:effectLst/>
              <a:latin typeface="+mn-lt"/>
              <a:ea typeface="+mn-ea"/>
              <a:cs typeface="+mn-cs"/>
            </a:rPr>
            <a:t>、財政状況を勘案しながら、適正な公債費負担の管理に努める。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一般会計等に係る地方債の残高は、前年度</a:t>
          </a:r>
          <a:r>
            <a:rPr lang="ja-JP" altLang="en-US" sz="1300" b="0" i="0" baseline="0">
              <a:solidFill>
                <a:schemeClr val="dk1"/>
              </a:solidFill>
              <a:effectLst/>
              <a:latin typeface="+mn-lt"/>
              <a:ea typeface="+mn-ea"/>
              <a:cs typeface="+mn-cs"/>
            </a:rPr>
            <a:t>から約１億円の増額となり</a:t>
          </a:r>
          <a:r>
            <a:rPr lang="ja-JP" altLang="ja-JP" sz="1300" b="0" i="0" baseline="0">
              <a:solidFill>
                <a:schemeClr val="dk1"/>
              </a:solidFill>
              <a:effectLst/>
              <a:latin typeface="+mn-lt"/>
              <a:ea typeface="+mn-ea"/>
              <a:cs typeface="+mn-cs"/>
            </a:rPr>
            <a:t>、今後、</a:t>
          </a:r>
          <a:r>
            <a:rPr lang="ja-JP" altLang="en-US" sz="1300" b="0" i="0" baseline="0">
              <a:solidFill>
                <a:schemeClr val="dk1"/>
              </a:solidFill>
              <a:effectLst/>
              <a:latin typeface="+mn-lt"/>
              <a:ea typeface="+mn-ea"/>
              <a:cs typeface="+mn-cs"/>
            </a:rPr>
            <a:t>さらに</a:t>
          </a:r>
          <a:r>
            <a:rPr lang="ja-JP" altLang="ja-JP" sz="1300" b="0" i="0" baseline="0">
              <a:solidFill>
                <a:schemeClr val="dk1"/>
              </a:solidFill>
              <a:effectLst/>
              <a:latin typeface="+mn-lt"/>
              <a:ea typeface="+mn-ea"/>
              <a:cs typeface="+mn-cs"/>
            </a:rPr>
            <a:t>防災関連</a:t>
          </a:r>
          <a:r>
            <a:rPr lang="ja-JP" altLang="en-US" sz="1300" b="0" i="0" baseline="0">
              <a:solidFill>
                <a:schemeClr val="dk1"/>
              </a:solidFill>
              <a:effectLst/>
              <a:latin typeface="+mn-lt"/>
              <a:ea typeface="+mn-ea"/>
              <a:cs typeface="+mn-cs"/>
            </a:rPr>
            <a:t>や公共施設老朽化対策などの大型事業が控えており</a:t>
          </a:r>
          <a:r>
            <a:rPr lang="ja-JP" altLang="ja-JP" sz="1300" b="0" i="0" baseline="0">
              <a:solidFill>
                <a:schemeClr val="dk1"/>
              </a:solidFill>
              <a:effectLst/>
              <a:latin typeface="+mn-lt"/>
              <a:ea typeface="+mn-ea"/>
              <a:cs typeface="+mn-cs"/>
            </a:rPr>
            <a:t>、地方債の残高の増加が見込まれる。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一方</a:t>
          </a:r>
          <a:r>
            <a:rPr lang="ja-JP" altLang="ja-JP" sz="1300" b="0" i="0" baseline="0">
              <a:solidFill>
                <a:schemeClr val="dk1"/>
              </a:solidFill>
              <a:effectLst/>
              <a:latin typeface="+mn-lt"/>
              <a:ea typeface="+mn-ea"/>
              <a:cs typeface="+mn-cs"/>
            </a:rPr>
            <a:t>、公営企業債等繰入見込額は、水道事業での水道施設の耐震化に対する新規発行に</a:t>
          </a:r>
          <a:r>
            <a:rPr lang="ja-JP" altLang="en-US" sz="1300" b="0" i="0" baseline="0">
              <a:solidFill>
                <a:schemeClr val="dk1"/>
              </a:solidFill>
              <a:effectLst/>
              <a:latin typeface="+mn-lt"/>
              <a:ea typeface="+mn-ea"/>
              <a:cs typeface="+mn-cs"/>
            </a:rPr>
            <a:t>があるものの、</a:t>
          </a:r>
          <a:r>
            <a:rPr lang="ja-JP" altLang="ja-JP" sz="1300" b="0" i="0" baseline="0">
              <a:solidFill>
                <a:schemeClr val="dk1"/>
              </a:solidFill>
              <a:effectLst/>
              <a:latin typeface="+mn-lt"/>
              <a:ea typeface="+mn-ea"/>
              <a:cs typeface="+mn-cs"/>
            </a:rPr>
            <a:t>下水道事業</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完成</a:t>
          </a:r>
          <a:r>
            <a:rPr lang="ja-JP" altLang="en-US" sz="1300" b="0" i="0" baseline="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新規発行</a:t>
          </a:r>
          <a:r>
            <a:rPr lang="ja-JP" altLang="en-US" sz="1300" b="0" i="0" baseline="0">
              <a:solidFill>
                <a:schemeClr val="dk1"/>
              </a:solidFill>
              <a:effectLst/>
              <a:latin typeface="+mn-lt"/>
              <a:ea typeface="+mn-ea"/>
              <a:cs typeface="+mn-cs"/>
            </a:rPr>
            <a:t>はないため</a:t>
          </a:r>
          <a:r>
            <a:rPr lang="ja-JP"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約１億円の減額</a:t>
          </a:r>
          <a:r>
            <a:rPr lang="ja-JP" altLang="ja-JP" sz="1300" b="0" i="0" baseline="0">
              <a:solidFill>
                <a:schemeClr val="dk1"/>
              </a:solidFill>
              <a:effectLst/>
              <a:latin typeface="+mn-lt"/>
              <a:ea typeface="+mn-ea"/>
              <a:cs typeface="+mn-cs"/>
            </a:rPr>
            <a:t>となった。</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組合負担等見込額は、御坊市外五ヶ町病院経営事務組合での看護専門学校の整備の終了により、負担額が減少した。</a:t>
          </a:r>
          <a:endParaRPr lang="ja-JP" altLang="ja-JP" sz="1300">
            <a:effectLst/>
          </a:endParaRPr>
        </a:p>
        <a:p>
          <a:pPr rtl="0" fontAlgn="base"/>
          <a:r>
            <a:rPr lang="ja-JP" altLang="ja-JP" sz="1300" b="0" i="0" baseline="0">
              <a:solidFill>
                <a:schemeClr val="dk1"/>
              </a:solidFill>
              <a:effectLst/>
              <a:latin typeface="+mn-lt"/>
              <a:ea typeface="+mn-ea"/>
              <a:cs typeface="+mn-cs"/>
            </a:rPr>
            <a:t>　充当可能財源等は、財政調整基金の残高が増加</a:t>
          </a:r>
          <a:r>
            <a:rPr lang="ja-JP" altLang="en-US" sz="1300" b="0" i="0" baseline="0">
              <a:solidFill>
                <a:schemeClr val="dk1"/>
              </a:solidFill>
              <a:effectLst/>
              <a:latin typeface="+mn-lt"/>
              <a:ea typeface="+mn-ea"/>
              <a:cs typeface="+mn-cs"/>
            </a:rPr>
            <a:t>したことによるもので</a:t>
          </a:r>
          <a:r>
            <a:rPr lang="ja-JP" altLang="ja-JP" sz="1300" b="0" i="0" baseline="0">
              <a:solidFill>
                <a:schemeClr val="dk1"/>
              </a:solidFill>
              <a:effectLst/>
              <a:latin typeface="+mn-lt"/>
              <a:ea typeface="+mn-ea"/>
              <a:cs typeface="+mn-cs"/>
            </a:rPr>
            <a:t>、基準財政需要額算入見込額は、臨時財政対策債や東日本大震災全国緊急防災施策償還費で</a:t>
          </a:r>
          <a:r>
            <a:rPr lang="ja-JP" altLang="en-US" sz="1300" b="0" i="0" baseline="0">
              <a:solidFill>
                <a:schemeClr val="dk1"/>
              </a:solidFill>
              <a:effectLst/>
              <a:latin typeface="+mn-lt"/>
              <a:ea typeface="+mn-ea"/>
              <a:cs typeface="+mn-cs"/>
            </a:rPr>
            <a:t>の</a:t>
          </a:r>
          <a:r>
            <a:rPr lang="ja-JP" altLang="ja-JP" sz="1300" b="0" i="0" baseline="0">
              <a:solidFill>
                <a:schemeClr val="dk1"/>
              </a:solidFill>
              <a:effectLst/>
              <a:latin typeface="+mn-lt"/>
              <a:ea typeface="+mn-ea"/>
              <a:cs typeface="+mn-cs"/>
            </a:rPr>
            <a:t>増加</a:t>
          </a:r>
          <a:r>
            <a:rPr lang="ja-JP" altLang="en-US" sz="1300" b="0" i="0" baseline="0">
              <a:solidFill>
                <a:schemeClr val="dk1"/>
              </a:solidFill>
              <a:effectLst/>
              <a:latin typeface="+mn-lt"/>
              <a:ea typeface="+mn-ea"/>
              <a:cs typeface="+mn-cs"/>
            </a:rPr>
            <a:t>はあるものの道路橋りょう費や保健衛生費での減少により、ほぼ同額となった。</a:t>
          </a:r>
          <a:endParaRPr lang="ja-JP" altLang="ja-JP" sz="1300">
            <a:effectLst/>
          </a:endParaRPr>
        </a:p>
        <a:p>
          <a:pPr rtl="0"/>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過去５年間、同水準で推移しているが、</a:t>
          </a:r>
          <a:r>
            <a:rPr lang="ja-JP" altLang="en-US" sz="1300" b="0" i="0" baseline="0">
              <a:solidFill>
                <a:schemeClr val="dk1"/>
              </a:solidFill>
              <a:effectLst/>
              <a:latin typeface="+mn-lt"/>
              <a:ea typeface="+mn-ea"/>
              <a:cs typeface="+mn-cs"/>
            </a:rPr>
            <a:t>町内に主要な企業がないことから、</a:t>
          </a:r>
          <a:r>
            <a:rPr lang="ja-JP" altLang="ja-JP" sz="1300" b="0" i="0" baseline="0">
              <a:solidFill>
                <a:schemeClr val="dk1"/>
              </a:solidFill>
              <a:effectLst/>
              <a:latin typeface="+mn-lt"/>
              <a:ea typeface="+mn-ea"/>
              <a:cs typeface="+mn-cs"/>
            </a:rPr>
            <a:t>類似団体平均をわずかながら下回っている。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個人・法人関係税の増収が見込めない状況であることから、課税客体の適正な把握と納税意識の高揚に取り組み、財政基盤の強化に努める。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141212</xdr:rowOff>
    </xdr:to>
    <xdr:cxnSp macro="">
      <xdr:nvCxnSpPr>
        <xdr:cNvPr id="75" name="直線コネクタ 74"/>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141212</xdr:rowOff>
    </xdr:to>
    <xdr:cxnSp macro="">
      <xdr:nvCxnSpPr>
        <xdr:cNvPr id="78" name="直線コネクタ 77"/>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6" name="円/楕円 95"/>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7" name="テキスト ボックス 96"/>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平成２７年度は、子ども医療費の町単独分に地域住民生活等緊急支援のための交付金（地方創生先行型）を充当したため、</a:t>
          </a:r>
          <a:r>
            <a:rPr lang="ja-JP" altLang="ja-JP" sz="1300" b="0" i="0" baseline="0">
              <a:solidFill>
                <a:schemeClr val="dk1"/>
              </a:solidFill>
              <a:effectLst/>
              <a:latin typeface="+mn-lt"/>
              <a:ea typeface="+mn-ea"/>
              <a:cs typeface="+mn-cs"/>
            </a:rPr>
            <a:t>経常経費充当一般財源が</a:t>
          </a:r>
          <a:r>
            <a:rPr lang="ja-JP" altLang="en-US" sz="1300" b="0" i="0" baseline="0">
              <a:solidFill>
                <a:schemeClr val="dk1"/>
              </a:solidFill>
              <a:effectLst/>
              <a:latin typeface="+mn-lt"/>
              <a:ea typeface="+mn-ea"/>
              <a:cs typeface="+mn-cs"/>
            </a:rPr>
            <a:t>減少したことで、４．５％の改善となった。</a:t>
          </a:r>
          <a:endParaRPr lang="ja-JP" altLang="ja-JP" sz="1300">
            <a:effectLst/>
          </a:endParaRPr>
        </a:p>
        <a:p>
          <a:pPr rtl="0" fontAlgn="base"/>
          <a:r>
            <a:rPr lang="ja-JP" altLang="ja-JP" sz="1300" b="0" i="0" baseline="0">
              <a:solidFill>
                <a:schemeClr val="dk1"/>
              </a:solidFill>
              <a:effectLst/>
              <a:latin typeface="+mn-lt"/>
              <a:ea typeface="+mn-ea"/>
              <a:cs typeface="+mn-cs"/>
            </a:rPr>
            <a:t>　人件費や公債費は抑制され</a:t>
          </a:r>
          <a:r>
            <a:rPr lang="ja-JP" altLang="en-US" sz="1300" b="0" i="0" baseline="0">
              <a:solidFill>
                <a:schemeClr val="dk1"/>
              </a:solidFill>
              <a:effectLst/>
              <a:latin typeface="+mn-lt"/>
              <a:ea typeface="+mn-ea"/>
              <a:cs typeface="+mn-cs"/>
            </a:rPr>
            <a:t>ているが</a:t>
          </a:r>
          <a:r>
            <a:rPr lang="ja-JP" altLang="ja-JP" sz="1300" b="0" i="0" baseline="0">
              <a:solidFill>
                <a:schemeClr val="dk1"/>
              </a:solidFill>
              <a:effectLst/>
              <a:latin typeface="+mn-lt"/>
              <a:ea typeface="+mn-ea"/>
              <a:cs typeface="+mn-cs"/>
            </a:rPr>
            <a:t>、社会保障費の増加によ</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扶助費や繰出金などが増加</a:t>
          </a:r>
          <a:r>
            <a:rPr lang="ja-JP" altLang="en-US" sz="1300" b="0" i="0" baseline="0">
              <a:solidFill>
                <a:schemeClr val="dk1"/>
              </a:solidFill>
              <a:effectLst/>
              <a:latin typeface="+mn-lt"/>
              <a:ea typeface="+mn-ea"/>
              <a:cs typeface="+mn-cs"/>
            </a:rPr>
            <a:t>傾向にある。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行財政改革の取り組みを加速させ</a:t>
          </a:r>
          <a:r>
            <a:rPr lang="ja-JP" altLang="ja-JP" sz="1300" b="0" i="0" baseline="0">
              <a:solidFill>
                <a:schemeClr val="dk1"/>
              </a:solidFill>
              <a:effectLst/>
              <a:latin typeface="+mn-lt"/>
              <a:ea typeface="+mn-ea"/>
              <a:cs typeface="+mn-cs"/>
            </a:rPr>
            <a:t>、経常経費の削減に</a:t>
          </a:r>
          <a:r>
            <a:rPr lang="ja-JP" altLang="en-US" sz="1300" b="0" i="0" baseline="0">
              <a:solidFill>
                <a:schemeClr val="dk1"/>
              </a:solidFill>
              <a:effectLst/>
              <a:latin typeface="+mn-lt"/>
              <a:ea typeface="+mn-ea"/>
              <a:cs typeface="+mn-cs"/>
            </a:rPr>
            <a:t>努め、最低限でも現在の水準を維持する</a:t>
          </a:r>
          <a:r>
            <a:rPr lang="ja-JP" altLang="ja-JP" sz="1300" b="0" i="0" baseline="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111633</xdr:rowOff>
    </xdr:from>
    <xdr:to>
      <xdr:col>7</xdr:col>
      <xdr:colOff>152400</xdr:colOff>
      <xdr:row>66</xdr:row>
      <xdr:rowOff>48768</xdr:rowOff>
    </xdr:to>
    <xdr:cxnSp macro="">
      <xdr:nvCxnSpPr>
        <xdr:cNvPr id="130" name="直線コネクタ 129"/>
        <xdr:cNvCxnSpPr/>
      </xdr:nvCxnSpPr>
      <xdr:spPr>
        <a:xfrm flipV="1">
          <a:off x="4114800" y="11255883"/>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48768</xdr:rowOff>
    </xdr:to>
    <xdr:cxnSp macro="">
      <xdr:nvCxnSpPr>
        <xdr:cNvPr id="133" name="直線コネクタ 132"/>
        <xdr:cNvCxnSpPr/>
      </xdr:nvCxnSpPr>
      <xdr:spPr>
        <a:xfrm>
          <a:off x="3225800" y="1131379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162306</xdr:rowOff>
    </xdr:from>
    <xdr:to>
      <xdr:col>4</xdr:col>
      <xdr:colOff>482600</xdr:colOff>
      <xdr:row>65</xdr:row>
      <xdr:rowOff>169545</xdr:rowOff>
    </xdr:to>
    <xdr:cxnSp macro="">
      <xdr:nvCxnSpPr>
        <xdr:cNvPr id="136" name="直線コネクタ 135"/>
        <xdr:cNvCxnSpPr/>
      </xdr:nvCxnSpPr>
      <xdr:spPr>
        <a:xfrm>
          <a:off x="2336800" y="113065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162306</xdr:rowOff>
    </xdr:from>
    <xdr:to>
      <xdr:col>3</xdr:col>
      <xdr:colOff>279400</xdr:colOff>
      <xdr:row>66</xdr:row>
      <xdr:rowOff>10160</xdr:rowOff>
    </xdr:to>
    <xdr:cxnSp macro="">
      <xdr:nvCxnSpPr>
        <xdr:cNvPr id="139" name="直線コネクタ 138"/>
        <xdr:cNvCxnSpPr/>
      </xdr:nvCxnSpPr>
      <xdr:spPr>
        <a:xfrm flipV="1">
          <a:off x="1447800" y="113065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60833</xdr:rowOff>
    </xdr:from>
    <xdr:to>
      <xdr:col>7</xdr:col>
      <xdr:colOff>203200</xdr:colOff>
      <xdr:row>65</xdr:row>
      <xdr:rowOff>162433</xdr:rowOff>
    </xdr:to>
    <xdr:sp macro="" textlink="">
      <xdr:nvSpPr>
        <xdr:cNvPr id="149" name="円/楕円 148"/>
        <xdr:cNvSpPr/>
      </xdr:nvSpPr>
      <xdr:spPr>
        <a:xfrm>
          <a:off x="49022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32910</xdr:rowOff>
    </xdr:from>
    <xdr:ext cx="762000" cy="259045"/>
    <xdr:sp macro="" textlink="">
      <xdr:nvSpPr>
        <xdr:cNvPr id="150" name="財政構造の弾力性該当値テキスト"/>
        <xdr:cNvSpPr txBox="1"/>
      </xdr:nvSpPr>
      <xdr:spPr>
        <a:xfrm>
          <a:off x="5041900" y="111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169418</xdr:rowOff>
    </xdr:from>
    <xdr:to>
      <xdr:col>6</xdr:col>
      <xdr:colOff>50800</xdr:colOff>
      <xdr:row>66</xdr:row>
      <xdr:rowOff>99568</xdr:rowOff>
    </xdr:to>
    <xdr:sp macro="" textlink="">
      <xdr:nvSpPr>
        <xdr:cNvPr id="151" name="円/楕円 150"/>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84345</xdr:rowOff>
    </xdr:from>
    <xdr:ext cx="736600" cy="259045"/>
    <xdr:sp macro="" textlink="">
      <xdr:nvSpPr>
        <xdr:cNvPr id="152" name="テキスト ボックス 151"/>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118745</xdr:rowOff>
    </xdr:from>
    <xdr:to>
      <xdr:col>4</xdr:col>
      <xdr:colOff>533400</xdr:colOff>
      <xdr:row>66</xdr:row>
      <xdr:rowOff>48895</xdr:rowOff>
    </xdr:to>
    <xdr:sp macro="" textlink="">
      <xdr:nvSpPr>
        <xdr:cNvPr id="153" name="円/楕円 152"/>
        <xdr:cNvSpPr/>
      </xdr:nvSpPr>
      <xdr:spPr>
        <a:xfrm>
          <a:off x="3175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33672</xdr:rowOff>
    </xdr:from>
    <xdr:ext cx="762000" cy="259045"/>
    <xdr:sp macro="" textlink="">
      <xdr:nvSpPr>
        <xdr:cNvPr id="154" name="テキスト ボックス 153"/>
        <xdr:cNvSpPr txBox="1"/>
      </xdr:nvSpPr>
      <xdr:spPr>
        <a:xfrm>
          <a:off x="2844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111506</xdr:rowOff>
    </xdr:from>
    <xdr:to>
      <xdr:col>3</xdr:col>
      <xdr:colOff>330200</xdr:colOff>
      <xdr:row>66</xdr:row>
      <xdr:rowOff>41656</xdr:rowOff>
    </xdr:to>
    <xdr:sp macro="" textlink="">
      <xdr:nvSpPr>
        <xdr:cNvPr id="155" name="円/楕円 154"/>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26433</xdr:rowOff>
    </xdr:from>
    <xdr:ext cx="762000" cy="259045"/>
    <xdr:sp macro="" textlink="">
      <xdr:nvSpPr>
        <xdr:cNvPr id="156" name="テキスト ボックス 155"/>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57" name="円/楕円 156"/>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58" name="テキスト ボックス 157"/>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[187,414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人口１人当たりの人件費・物件費等決算額は、類似団体平均と比較して</a:t>
          </a:r>
          <a:r>
            <a:rPr lang="ja-JP" altLang="en-US" sz="1300" b="0" i="0" baseline="0">
              <a:solidFill>
                <a:schemeClr val="dk1"/>
              </a:solidFill>
              <a:effectLst/>
              <a:latin typeface="+mn-lt"/>
              <a:ea typeface="+mn-ea"/>
              <a:cs typeface="+mn-cs"/>
            </a:rPr>
            <a:t>下回っている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人件費では、第一次定員適正化計画の目標</a:t>
          </a:r>
          <a:r>
            <a:rPr lang="ja-JP" altLang="en-US" sz="1300" b="0" i="0" baseline="0">
              <a:solidFill>
                <a:schemeClr val="dk1"/>
              </a:solidFill>
              <a:effectLst/>
              <a:latin typeface="+mn-lt"/>
              <a:ea typeface="+mn-ea"/>
              <a:cs typeface="+mn-cs"/>
            </a:rPr>
            <a:t>達成</a:t>
          </a:r>
          <a:r>
            <a:rPr lang="ja-JP" altLang="ja-JP" sz="1300" b="0" i="0" baseline="0">
              <a:solidFill>
                <a:schemeClr val="dk1"/>
              </a:solidFill>
              <a:effectLst/>
              <a:latin typeface="+mn-lt"/>
              <a:ea typeface="+mn-ea"/>
              <a:cs typeface="+mn-cs"/>
            </a:rPr>
            <a:t>により、成果が</a:t>
          </a:r>
          <a:r>
            <a:rPr lang="ja-JP" altLang="en-US" sz="1300" b="0" i="0" baseline="0">
              <a:solidFill>
                <a:schemeClr val="dk1"/>
              </a:solidFill>
              <a:effectLst/>
              <a:latin typeface="+mn-lt"/>
              <a:ea typeface="+mn-ea"/>
              <a:cs typeface="+mn-cs"/>
            </a:rPr>
            <a:t>確実に</a:t>
          </a:r>
          <a:r>
            <a:rPr lang="ja-JP" altLang="ja-JP" sz="1300" b="0" i="0" baseline="0">
              <a:solidFill>
                <a:schemeClr val="dk1"/>
              </a:solidFill>
              <a:effectLst/>
              <a:latin typeface="+mn-lt"/>
              <a:ea typeface="+mn-ea"/>
              <a:cs typeface="+mn-cs"/>
            </a:rPr>
            <a:t>現れてきて</a:t>
          </a:r>
          <a:r>
            <a:rPr lang="ja-JP" altLang="en-US" sz="1300" b="0" i="0" baseline="0">
              <a:solidFill>
                <a:schemeClr val="dk1"/>
              </a:solidFill>
              <a:effectLst/>
              <a:latin typeface="+mn-lt"/>
              <a:ea typeface="+mn-ea"/>
              <a:cs typeface="+mn-cs"/>
            </a:rPr>
            <a:t>いる</a:t>
          </a:r>
          <a:r>
            <a:rPr lang="ja-JP" altLang="ja-JP" sz="1300" b="0" i="0" baseline="0">
              <a:solidFill>
                <a:schemeClr val="dk1"/>
              </a:solidFill>
              <a:effectLst/>
              <a:latin typeface="+mn-lt"/>
              <a:ea typeface="+mn-ea"/>
              <a:cs typeface="+mn-cs"/>
            </a:rPr>
            <a:t>。</a:t>
          </a:r>
          <a:endParaRPr lang="ja-JP" altLang="ja-JP" sz="1300">
            <a:effectLst/>
          </a:endParaRPr>
        </a:p>
        <a:p>
          <a:r>
            <a:rPr lang="ja-JP" altLang="ja-JP" sz="1300" b="0" i="0" baseline="0">
              <a:solidFill>
                <a:schemeClr val="dk1"/>
              </a:solidFill>
              <a:effectLst/>
              <a:latin typeface="+mn-lt"/>
              <a:ea typeface="+mn-ea"/>
              <a:cs typeface="+mn-cs"/>
            </a:rPr>
            <a:t>　物件費は、単年度における臨時的な委託料などが大きく影響</a:t>
          </a:r>
          <a:r>
            <a:rPr lang="ja-JP" altLang="en-US" sz="1300" b="0" i="0" baseline="0">
              <a:solidFill>
                <a:schemeClr val="dk1"/>
              </a:solidFill>
              <a:effectLst/>
              <a:latin typeface="+mn-lt"/>
              <a:ea typeface="+mn-ea"/>
              <a:cs typeface="+mn-cs"/>
            </a:rPr>
            <a:t>を受けるが</a:t>
          </a:r>
          <a:r>
            <a:rPr lang="ja-JP" altLang="ja-JP" sz="1300" b="0" i="0" baseline="0">
              <a:solidFill>
                <a:schemeClr val="dk1"/>
              </a:solidFill>
              <a:effectLst/>
              <a:latin typeface="+mn-lt"/>
              <a:ea typeface="+mn-ea"/>
              <a:cs typeface="+mn-cs"/>
            </a:rPr>
            <a:t>、経常的な経費については、</a:t>
          </a:r>
          <a:r>
            <a:rPr lang="ja-JP" altLang="en-US" sz="1300" b="0" i="0" baseline="0">
              <a:solidFill>
                <a:schemeClr val="dk1"/>
              </a:solidFill>
              <a:effectLst/>
              <a:latin typeface="+mn-lt"/>
              <a:ea typeface="+mn-ea"/>
              <a:cs typeface="+mn-cs"/>
            </a:rPr>
            <a:t>抜本的に事務経費を見直し、</a:t>
          </a:r>
          <a:r>
            <a:rPr lang="ja-JP" altLang="ja-JP" sz="1300" b="0" i="0" baseline="0">
              <a:solidFill>
                <a:schemeClr val="dk1"/>
              </a:solidFill>
              <a:effectLst/>
              <a:latin typeface="+mn-lt"/>
              <a:ea typeface="+mn-ea"/>
              <a:cs typeface="+mn-cs"/>
            </a:rPr>
            <a:t>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59799</xdr:rowOff>
    </xdr:from>
    <xdr:to>
      <xdr:col>7</xdr:col>
      <xdr:colOff>152400</xdr:colOff>
      <xdr:row>82</xdr:row>
      <xdr:rowOff>93317</xdr:rowOff>
    </xdr:to>
    <xdr:cxnSp macro="">
      <xdr:nvCxnSpPr>
        <xdr:cNvPr id="193" name="直線コネクタ 192"/>
        <xdr:cNvCxnSpPr/>
      </xdr:nvCxnSpPr>
      <xdr:spPr>
        <a:xfrm>
          <a:off x="4114800" y="14118699"/>
          <a:ext cx="838200" cy="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166767</xdr:rowOff>
    </xdr:from>
    <xdr:to>
      <xdr:col>6</xdr:col>
      <xdr:colOff>0</xdr:colOff>
      <xdr:row>82</xdr:row>
      <xdr:rowOff>59799</xdr:rowOff>
    </xdr:to>
    <xdr:cxnSp macro="">
      <xdr:nvCxnSpPr>
        <xdr:cNvPr id="196" name="直線コネクタ 195"/>
        <xdr:cNvCxnSpPr/>
      </xdr:nvCxnSpPr>
      <xdr:spPr>
        <a:xfrm>
          <a:off x="3225800" y="14054217"/>
          <a:ext cx="889000" cy="6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166767</xdr:rowOff>
    </xdr:from>
    <xdr:to>
      <xdr:col>4</xdr:col>
      <xdr:colOff>482600</xdr:colOff>
      <xdr:row>81</xdr:row>
      <xdr:rowOff>170937</xdr:rowOff>
    </xdr:to>
    <xdr:cxnSp macro="">
      <xdr:nvCxnSpPr>
        <xdr:cNvPr id="199" name="直線コネクタ 198"/>
        <xdr:cNvCxnSpPr/>
      </xdr:nvCxnSpPr>
      <xdr:spPr>
        <a:xfrm flipV="1">
          <a:off x="2336800" y="14054217"/>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170937</xdr:rowOff>
    </xdr:from>
    <xdr:to>
      <xdr:col>3</xdr:col>
      <xdr:colOff>279400</xdr:colOff>
      <xdr:row>82</xdr:row>
      <xdr:rowOff>22961</xdr:rowOff>
    </xdr:to>
    <xdr:cxnSp macro="">
      <xdr:nvCxnSpPr>
        <xdr:cNvPr id="202" name="直線コネクタ 201"/>
        <xdr:cNvCxnSpPr/>
      </xdr:nvCxnSpPr>
      <xdr:spPr>
        <a:xfrm flipV="1">
          <a:off x="1447800" y="14058387"/>
          <a:ext cx="889000" cy="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42517</xdr:rowOff>
    </xdr:from>
    <xdr:to>
      <xdr:col>7</xdr:col>
      <xdr:colOff>203200</xdr:colOff>
      <xdr:row>82</xdr:row>
      <xdr:rowOff>144117</xdr:rowOff>
    </xdr:to>
    <xdr:sp macro="" textlink="">
      <xdr:nvSpPr>
        <xdr:cNvPr id="212" name="円/楕円 211"/>
        <xdr:cNvSpPr/>
      </xdr:nvSpPr>
      <xdr:spPr>
        <a:xfrm>
          <a:off x="4902200" y="1410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59044</xdr:rowOff>
    </xdr:from>
    <xdr:ext cx="762000" cy="259045"/>
    <xdr:sp macro="" textlink="">
      <xdr:nvSpPr>
        <xdr:cNvPr id="213" name="人件費・物件費等の状況該当値テキスト"/>
        <xdr:cNvSpPr txBox="1"/>
      </xdr:nvSpPr>
      <xdr:spPr>
        <a:xfrm>
          <a:off x="5041900" y="13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187,414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8999</xdr:rowOff>
    </xdr:from>
    <xdr:to>
      <xdr:col>6</xdr:col>
      <xdr:colOff>50800</xdr:colOff>
      <xdr:row>82</xdr:row>
      <xdr:rowOff>110599</xdr:rowOff>
    </xdr:to>
    <xdr:sp macro="" textlink="">
      <xdr:nvSpPr>
        <xdr:cNvPr id="214" name="円/楕円 213"/>
        <xdr:cNvSpPr/>
      </xdr:nvSpPr>
      <xdr:spPr>
        <a:xfrm>
          <a:off x="4064000" y="1406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120776</xdr:rowOff>
    </xdr:from>
    <xdr:ext cx="736600" cy="259045"/>
    <xdr:sp macro="" textlink="">
      <xdr:nvSpPr>
        <xdr:cNvPr id="215" name="テキスト ボックス 214"/>
        <xdr:cNvSpPr txBox="1"/>
      </xdr:nvSpPr>
      <xdr:spPr>
        <a:xfrm>
          <a:off x="3733800" y="13836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179,080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115967</xdr:rowOff>
    </xdr:from>
    <xdr:to>
      <xdr:col>4</xdr:col>
      <xdr:colOff>533400</xdr:colOff>
      <xdr:row>82</xdr:row>
      <xdr:rowOff>46117</xdr:rowOff>
    </xdr:to>
    <xdr:sp macro="" textlink="">
      <xdr:nvSpPr>
        <xdr:cNvPr id="216" name="円/楕円 215"/>
        <xdr:cNvSpPr/>
      </xdr:nvSpPr>
      <xdr:spPr>
        <a:xfrm>
          <a:off x="3175000" y="140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56294</xdr:rowOff>
    </xdr:from>
    <xdr:ext cx="762000" cy="259045"/>
    <xdr:sp macro="" textlink="">
      <xdr:nvSpPr>
        <xdr:cNvPr id="217" name="テキスト ボックス 216"/>
        <xdr:cNvSpPr txBox="1"/>
      </xdr:nvSpPr>
      <xdr:spPr>
        <a:xfrm>
          <a:off x="2844800" y="1377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120137</xdr:rowOff>
    </xdr:from>
    <xdr:to>
      <xdr:col>3</xdr:col>
      <xdr:colOff>330200</xdr:colOff>
      <xdr:row>82</xdr:row>
      <xdr:rowOff>50287</xdr:rowOff>
    </xdr:to>
    <xdr:sp macro="" textlink="">
      <xdr:nvSpPr>
        <xdr:cNvPr id="218" name="円/楕円 217"/>
        <xdr:cNvSpPr/>
      </xdr:nvSpPr>
      <xdr:spPr>
        <a:xfrm>
          <a:off x="2286000" y="1400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60464</xdr:rowOff>
    </xdr:from>
    <xdr:ext cx="762000" cy="259045"/>
    <xdr:sp macro="" textlink="">
      <xdr:nvSpPr>
        <xdr:cNvPr id="219" name="テキスト ボックス 218"/>
        <xdr:cNvSpPr txBox="1"/>
      </xdr:nvSpPr>
      <xdr:spPr>
        <a:xfrm>
          <a:off x="1955800" y="1377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143611</xdr:rowOff>
    </xdr:from>
    <xdr:to>
      <xdr:col>2</xdr:col>
      <xdr:colOff>127000</xdr:colOff>
      <xdr:row>82</xdr:row>
      <xdr:rowOff>73761</xdr:rowOff>
    </xdr:to>
    <xdr:sp macro="" textlink="">
      <xdr:nvSpPr>
        <xdr:cNvPr id="220" name="円/楕円 219"/>
        <xdr:cNvSpPr/>
      </xdr:nvSpPr>
      <xdr:spPr>
        <a:xfrm>
          <a:off x="1397000" y="140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83938</xdr:rowOff>
    </xdr:from>
    <xdr:ext cx="762000" cy="259045"/>
    <xdr:sp macro="" textlink="">
      <xdr:nvSpPr>
        <xdr:cNvPr id="221" name="テキスト ボックス 220"/>
        <xdr:cNvSpPr txBox="1"/>
      </xdr:nvSpPr>
      <xdr:spPr>
        <a:xfrm>
          <a:off x="1066800" y="1379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baseline="0">
              <a:solidFill>
                <a:schemeClr val="dk1"/>
              </a:solidFill>
              <a:effectLst/>
              <a:latin typeface="ＭＳ Ｐゴシック"/>
              <a:ea typeface="+mn-ea"/>
              <a:cs typeface="+mn-cs"/>
            </a:rPr>
            <a:t>　</a:t>
          </a:r>
          <a:r>
            <a:rPr lang="ja-JP" altLang="ja-JP" sz="1300" b="0" i="0" baseline="0">
              <a:solidFill>
                <a:schemeClr val="dk1"/>
              </a:solidFill>
              <a:effectLst/>
              <a:latin typeface="+mn-lt"/>
              <a:ea typeface="+mn-ea"/>
              <a:cs typeface="+mn-cs"/>
            </a:rPr>
            <a:t>類似団体平均を上回っているが、例年類似団体と同水準で推移しており、県人事院勧告に準じた給与改定や平成１８年度の給与構造改革を実施するとともに、国の要請に基づく給与削減に取り組み、ライスパイレス指数の抑制に努めている。</a:t>
          </a:r>
          <a:endParaRPr lang="ja-JP" altLang="ja-JP" sz="1300">
            <a:effectLst/>
          </a:endParaRPr>
        </a:p>
        <a:p>
          <a:pPr rtl="0"/>
          <a:r>
            <a:rPr lang="ja-JP" altLang="ja-JP" sz="1300" b="0" i="0" baseline="0">
              <a:solidFill>
                <a:schemeClr val="dk1"/>
              </a:solidFill>
              <a:effectLst/>
              <a:latin typeface="+mn-lt"/>
              <a:ea typeface="+mn-ea"/>
              <a:cs typeface="+mn-cs"/>
            </a:rPr>
            <a:t>　今後も類似団体及び和歌山県下の状況を勘案しつつ、引き続き職員給与の適正化に努める。</a:t>
          </a:r>
          <a:endParaRPr lang="ja-JP" altLang="ja-JP" sz="13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168487</xdr:rowOff>
    </xdr:to>
    <xdr:cxnSp macro="">
      <xdr:nvCxnSpPr>
        <xdr:cNvPr id="255" name="直線コネクタ 254"/>
        <xdr:cNvCxnSpPr/>
      </xdr:nvCxnSpPr>
      <xdr:spPr>
        <a:xfrm>
          <a:off x="16179800" y="1467738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104139</xdr:rowOff>
    </xdr:to>
    <xdr:cxnSp macro="">
      <xdr:nvCxnSpPr>
        <xdr:cNvPr id="258" name="直線コネクタ 257"/>
        <xdr:cNvCxnSpPr/>
      </xdr:nvCxnSpPr>
      <xdr:spPr>
        <a:xfrm>
          <a:off x="15290800" y="14532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128693</xdr:rowOff>
    </xdr:to>
    <xdr:cxnSp macro="">
      <xdr:nvCxnSpPr>
        <xdr:cNvPr id="261" name="直線コネクタ 260"/>
        <xdr:cNvCxnSpPr/>
      </xdr:nvCxnSpPr>
      <xdr:spPr>
        <a:xfrm flipV="1">
          <a:off x="14401800" y="14532611"/>
          <a:ext cx="889000" cy="6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128693</xdr:rowOff>
    </xdr:from>
    <xdr:to>
      <xdr:col>21</xdr:col>
      <xdr:colOff>0</xdr:colOff>
      <xdr:row>89</xdr:row>
      <xdr:rowOff>69850</xdr:rowOff>
    </xdr:to>
    <xdr:cxnSp macro="">
      <xdr:nvCxnSpPr>
        <xdr:cNvPr id="264" name="直線コネクタ 263"/>
        <xdr:cNvCxnSpPr/>
      </xdr:nvCxnSpPr>
      <xdr:spPr>
        <a:xfrm flipV="1">
          <a:off x="13512800" y="1521629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4" name="円/楕円 273"/>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89764</xdr:rowOff>
    </xdr:from>
    <xdr:ext cx="762000" cy="259045"/>
    <xdr:sp macro="" textlink="">
      <xdr:nvSpPr>
        <xdr:cNvPr id="275" name="給与水準   （国との比較）該当値テキスト"/>
        <xdr:cNvSpPr txBox="1"/>
      </xdr:nvSpPr>
      <xdr:spPr>
        <a:xfrm>
          <a:off x="17106900" y="1466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6" name="円/楕円 275"/>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7" name="テキスト ボックス 276"/>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8" name="円/楕円 277"/>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79" name="テキスト ボックス 278"/>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80" name="円/楕円 279"/>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81" name="テキスト ボックス 280"/>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2" name="円/楕円 281"/>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3" name="テキスト ボックス 282"/>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定員適正化計画に基づ</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新規採用の抑制などにより、類似団体を大きく下回っている。今後も</a:t>
          </a:r>
          <a:r>
            <a:rPr lang="ja-JP" altLang="en-US" sz="1300" b="0" i="0" baseline="0">
              <a:solidFill>
                <a:schemeClr val="dk1"/>
              </a:solidFill>
              <a:effectLst/>
              <a:latin typeface="+mn-lt"/>
              <a:ea typeface="+mn-ea"/>
              <a:cs typeface="+mn-cs"/>
            </a:rPr>
            <a:t>現職員数を維持し、</a:t>
          </a:r>
          <a:r>
            <a:rPr lang="ja-JP" altLang="ja-JP" sz="1300" b="0" i="0" baseline="0">
              <a:solidFill>
                <a:schemeClr val="dk1"/>
              </a:solidFill>
              <a:effectLst/>
              <a:latin typeface="+mn-lt"/>
              <a:ea typeface="+mn-ea"/>
              <a:cs typeface="+mn-cs"/>
            </a:rPr>
            <a:t>必要に応じ臨時職員の活用や民間委託の推進など、</a:t>
          </a:r>
          <a:r>
            <a:rPr lang="ja-JP" altLang="en-US" sz="1300" b="0" i="0" baseline="0">
              <a:solidFill>
                <a:schemeClr val="dk1"/>
              </a:solidFill>
              <a:effectLst/>
              <a:latin typeface="+mn-lt"/>
              <a:ea typeface="+mn-ea"/>
              <a:cs typeface="+mn-cs"/>
            </a:rPr>
            <a:t>適切な</a:t>
          </a:r>
          <a:r>
            <a:rPr lang="ja-JP" altLang="ja-JP" sz="1300" b="0" i="0" baseline="0">
              <a:solidFill>
                <a:schemeClr val="dk1"/>
              </a:solidFill>
              <a:effectLst/>
              <a:latin typeface="+mn-lt"/>
              <a:ea typeface="+mn-ea"/>
              <a:cs typeface="+mn-cs"/>
            </a:rPr>
            <a:t>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34248</xdr:rowOff>
    </xdr:from>
    <xdr:to>
      <xdr:col>24</xdr:col>
      <xdr:colOff>558800</xdr:colOff>
      <xdr:row>60</xdr:row>
      <xdr:rowOff>42291</xdr:rowOff>
    </xdr:to>
    <xdr:cxnSp macro="">
      <xdr:nvCxnSpPr>
        <xdr:cNvPr id="318" name="直線コネクタ 317"/>
        <xdr:cNvCxnSpPr/>
      </xdr:nvCxnSpPr>
      <xdr:spPr>
        <a:xfrm>
          <a:off x="16179800" y="1032124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34248</xdr:rowOff>
    </xdr:from>
    <xdr:to>
      <xdr:col>23</xdr:col>
      <xdr:colOff>406400</xdr:colOff>
      <xdr:row>60</xdr:row>
      <xdr:rowOff>55160</xdr:rowOff>
    </xdr:to>
    <xdr:cxnSp macro="">
      <xdr:nvCxnSpPr>
        <xdr:cNvPr id="321" name="直線コネクタ 320"/>
        <xdr:cNvCxnSpPr/>
      </xdr:nvCxnSpPr>
      <xdr:spPr>
        <a:xfrm flipV="1">
          <a:off x="15290800" y="10321248"/>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55160</xdr:rowOff>
    </xdr:from>
    <xdr:to>
      <xdr:col>22</xdr:col>
      <xdr:colOff>203200</xdr:colOff>
      <xdr:row>60</xdr:row>
      <xdr:rowOff>59182</xdr:rowOff>
    </xdr:to>
    <xdr:cxnSp macro="">
      <xdr:nvCxnSpPr>
        <xdr:cNvPr id="324" name="直線コネクタ 323"/>
        <xdr:cNvCxnSpPr/>
      </xdr:nvCxnSpPr>
      <xdr:spPr>
        <a:xfrm flipV="1">
          <a:off x="14401800" y="1034216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59182</xdr:rowOff>
    </xdr:from>
    <xdr:to>
      <xdr:col>21</xdr:col>
      <xdr:colOff>0</xdr:colOff>
      <xdr:row>60</xdr:row>
      <xdr:rowOff>73660</xdr:rowOff>
    </xdr:to>
    <xdr:cxnSp macro="">
      <xdr:nvCxnSpPr>
        <xdr:cNvPr id="327" name="直線コネクタ 326"/>
        <xdr:cNvCxnSpPr/>
      </xdr:nvCxnSpPr>
      <xdr:spPr>
        <a:xfrm flipV="1">
          <a:off x="13512800" y="103461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162941</xdr:rowOff>
    </xdr:from>
    <xdr:to>
      <xdr:col>24</xdr:col>
      <xdr:colOff>609600</xdr:colOff>
      <xdr:row>60</xdr:row>
      <xdr:rowOff>93091</xdr:rowOff>
    </xdr:to>
    <xdr:sp macro="" textlink="">
      <xdr:nvSpPr>
        <xdr:cNvPr id="337" name="円/楕円 336"/>
        <xdr:cNvSpPr/>
      </xdr:nvSpPr>
      <xdr:spPr>
        <a:xfrm>
          <a:off x="16967200" y="102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8018</xdr:rowOff>
    </xdr:from>
    <xdr:ext cx="762000" cy="259045"/>
    <xdr:sp macro="" textlink="">
      <xdr:nvSpPr>
        <xdr:cNvPr id="338" name="定員管理の状況該当値テキスト"/>
        <xdr:cNvSpPr txBox="1"/>
      </xdr:nvSpPr>
      <xdr:spPr>
        <a:xfrm>
          <a:off x="17106900" y="10123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154898</xdr:rowOff>
    </xdr:from>
    <xdr:to>
      <xdr:col>23</xdr:col>
      <xdr:colOff>457200</xdr:colOff>
      <xdr:row>60</xdr:row>
      <xdr:rowOff>85048</xdr:rowOff>
    </xdr:to>
    <xdr:sp macro="" textlink="">
      <xdr:nvSpPr>
        <xdr:cNvPr id="339" name="円/楕円 338"/>
        <xdr:cNvSpPr/>
      </xdr:nvSpPr>
      <xdr:spPr>
        <a:xfrm>
          <a:off x="16129000" y="1027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95225</xdr:rowOff>
    </xdr:from>
    <xdr:ext cx="736600" cy="259045"/>
    <xdr:sp macro="" textlink="">
      <xdr:nvSpPr>
        <xdr:cNvPr id="340" name="テキスト ボックス 339"/>
        <xdr:cNvSpPr txBox="1"/>
      </xdr:nvSpPr>
      <xdr:spPr>
        <a:xfrm>
          <a:off x="15798800" y="1003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4360</xdr:rowOff>
    </xdr:from>
    <xdr:to>
      <xdr:col>22</xdr:col>
      <xdr:colOff>254000</xdr:colOff>
      <xdr:row>60</xdr:row>
      <xdr:rowOff>105960</xdr:rowOff>
    </xdr:to>
    <xdr:sp macro="" textlink="">
      <xdr:nvSpPr>
        <xdr:cNvPr id="341" name="円/楕円 340"/>
        <xdr:cNvSpPr/>
      </xdr:nvSpPr>
      <xdr:spPr>
        <a:xfrm>
          <a:off x="152400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116137</xdr:rowOff>
    </xdr:from>
    <xdr:ext cx="762000" cy="259045"/>
    <xdr:sp macro="" textlink="">
      <xdr:nvSpPr>
        <xdr:cNvPr id="342" name="テキスト ボックス 341"/>
        <xdr:cNvSpPr txBox="1"/>
      </xdr:nvSpPr>
      <xdr:spPr>
        <a:xfrm>
          <a:off x="14909800" y="1006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8382</xdr:rowOff>
    </xdr:from>
    <xdr:to>
      <xdr:col>21</xdr:col>
      <xdr:colOff>50800</xdr:colOff>
      <xdr:row>60</xdr:row>
      <xdr:rowOff>109982</xdr:rowOff>
    </xdr:to>
    <xdr:sp macro="" textlink="">
      <xdr:nvSpPr>
        <xdr:cNvPr id="343" name="円/楕円 342"/>
        <xdr:cNvSpPr/>
      </xdr:nvSpPr>
      <xdr:spPr>
        <a:xfrm>
          <a:off x="14351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120159</xdr:rowOff>
    </xdr:from>
    <xdr:ext cx="762000" cy="259045"/>
    <xdr:sp macro="" textlink="">
      <xdr:nvSpPr>
        <xdr:cNvPr id="344" name="テキスト ボックス 343"/>
        <xdr:cNvSpPr txBox="1"/>
      </xdr:nvSpPr>
      <xdr:spPr>
        <a:xfrm>
          <a:off x="14020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5" name="円/楕円 344"/>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6" name="テキスト ボックス 345"/>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過去の</a:t>
          </a:r>
          <a:r>
            <a:rPr kumimoji="1" lang="ja-JP" altLang="ja-JP" sz="1300">
              <a:solidFill>
                <a:schemeClr val="dk1"/>
              </a:solidFill>
              <a:effectLst/>
              <a:latin typeface="+mn-lt"/>
              <a:ea typeface="+mn-ea"/>
              <a:cs typeface="+mn-cs"/>
            </a:rPr>
            <a:t>大型事業の</a:t>
          </a:r>
          <a:r>
            <a:rPr kumimoji="1" lang="ja-JP" altLang="en-US" sz="1300">
              <a:solidFill>
                <a:schemeClr val="dk1"/>
              </a:solidFill>
              <a:effectLst/>
              <a:latin typeface="+mn-lt"/>
              <a:ea typeface="+mn-ea"/>
              <a:cs typeface="+mn-cs"/>
            </a:rPr>
            <a:t>財源とした既発債の</a:t>
          </a:r>
          <a:r>
            <a:rPr kumimoji="1" lang="ja-JP" altLang="ja-JP" sz="1300">
              <a:solidFill>
                <a:schemeClr val="dk1"/>
              </a:solidFill>
              <a:effectLst/>
              <a:latin typeface="+mn-lt"/>
              <a:ea typeface="+mn-ea"/>
              <a:cs typeface="+mn-cs"/>
            </a:rPr>
            <a:t>償還終了</a:t>
          </a:r>
          <a:r>
            <a:rPr kumimoji="1" lang="ja-JP" altLang="en-US" sz="1300">
              <a:solidFill>
                <a:schemeClr val="dk1"/>
              </a:solidFill>
              <a:effectLst/>
              <a:latin typeface="+mn-lt"/>
              <a:ea typeface="+mn-ea"/>
              <a:cs typeface="+mn-cs"/>
            </a:rPr>
            <a:t>によ</a:t>
          </a:r>
          <a:r>
            <a:rPr kumimoji="1" lang="ja-JP" altLang="ja-JP" sz="1300">
              <a:solidFill>
                <a:schemeClr val="dk1"/>
              </a:solidFill>
              <a:effectLst/>
              <a:latin typeface="+mn-lt"/>
              <a:ea typeface="+mn-ea"/>
              <a:cs typeface="+mn-cs"/>
            </a:rPr>
            <a:t>り、</a:t>
          </a:r>
          <a:r>
            <a:rPr kumimoji="1" lang="ja-JP" altLang="en-US" sz="1300">
              <a:solidFill>
                <a:schemeClr val="dk1"/>
              </a:solidFill>
              <a:effectLst/>
              <a:latin typeface="+mn-lt"/>
              <a:ea typeface="+mn-ea"/>
              <a:cs typeface="+mn-cs"/>
            </a:rPr>
            <a:t>漸進的</a:t>
          </a:r>
          <a:r>
            <a:rPr kumimoji="1" lang="ja-JP" altLang="ja-JP" sz="1300">
              <a:solidFill>
                <a:schemeClr val="dk1"/>
              </a:solidFill>
              <a:effectLst/>
              <a:latin typeface="+mn-lt"/>
              <a:ea typeface="+mn-ea"/>
              <a:cs typeface="+mn-cs"/>
            </a:rPr>
            <a:t>に</a:t>
          </a:r>
          <a:r>
            <a:rPr kumimoji="1" lang="ja-JP" altLang="en-US" sz="1300">
              <a:solidFill>
                <a:schemeClr val="dk1"/>
              </a:solidFill>
              <a:effectLst/>
              <a:latin typeface="+mn-lt"/>
              <a:ea typeface="+mn-ea"/>
              <a:cs typeface="+mn-cs"/>
            </a:rPr>
            <a:t>比率が減少しており、類似団体を下回っている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一般会計での公債費負担はピークを過ぎたこともあり、</a:t>
          </a:r>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比率は減少傾向で推移するものと見込んでいる。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今後も</a:t>
          </a:r>
          <a:r>
            <a:rPr lang="ja-JP" altLang="ja-JP" sz="1300" b="0" i="0" baseline="0">
              <a:solidFill>
                <a:schemeClr val="dk1"/>
              </a:solidFill>
              <a:effectLst/>
              <a:latin typeface="+mn-lt"/>
              <a:ea typeface="+mn-ea"/>
              <a:cs typeface="+mn-cs"/>
            </a:rPr>
            <a:t>緊急性や優先性を十分勘案し、</a:t>
          </a:r>
          <a:r>
            <a:rPr lang="ja-JP" altLang="en-US" sz="1300" b="0" i="0" baseline="0">
              <a:solidFill>
                <a:schemeClr val="dk1"/>
              </a:solidFill>
              <a:effectLst/>
              <a:latin typeface="+mn-lt"/>
              <a:ea typeface="+mn-ea"/>
              <a:cs typeface="+mn-cs"/>
            </a:rPr>
            <a:t>地方債に大きく依存することがない財政運営に努める。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127000</xdr:rowOff>
    </xdr:to>
    <xdr:cxnSp macro="">
      <xdr:nvCxnSpPr>
        <xdr:cNvPr id="378" name="直線コネクタ 377"/>
        <xdr:cNvCxnSpPr/>
      </xdr:nvCxnSpPr>
      <xdr:spPr>
        <a:xfrm flipV="1">
          <a:off x="16179800" y="69077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23114</xdr:rowOff>
    </xdr:to>
    <xdr:cxnSp macro="">
      <xdr:nvCxnSpPr>
        <xdr:cNvPr id="381" name="直線コネクタ 380"/>
        <xdr:cNvCxnSpPr/>
      </xdr:nvCxnSpPr>
      <xdr:spPr>
        <a:xfrm flipV="1">
          <a:off x="15290800" y="69850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42</xdr:row>
      <xdr:rowOff>25400</xdr:rowOff>
    </xdr:to>
    <xdr:cxnSp macro="">
      <xdr:nvCxnSpPr>
        <xdr:cNvPr id="384" name="直線コネクタ 383"/>
        <xdr:cNvCxnSpPr/>
      </xdr:nvCxnSpPr>
      <xdr:spPr>
        <a:xfrm flipV="1">
          <a:off x="14401800" y="705256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121920</xdr:rowOff>
    </xdr:to>
    <xdr:cxnSp macro="">
      <xdr:nvCxnSpPr>
        <xdr:cNvPr id="387" name="直線コネクタ 386"/>
        <xdr:cNvCxnSpPr/>
      </xdr:nvCxnSpPr>
      <xdr:spPr>
        <a:xfrm flipV="1">
          <a:off x="13512800" y="72263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7" name="円/楕円 396"/>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8"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9" name="円/楕円 398"/>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0" name="テキスト ボックス 399"/>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1" name="円/楕円 400"/>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402" name="テキスト ボックス 401"/>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3" name="円/楕円 40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4" name="テキスト ボックス 403"/>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5" name="円/楕円 404"/>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06" name="テキスト ボックス 405"/>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300">
              <a:solidFill>
                <a:schemeClr val="dk1"/>
              </a:solidFill>
              <a:effectLst/>
              <a:latin typeface="ＭＳ Ｐゴシック"/>
              <a:ea typeface="+mn-ea"/>
              <a:cs typeface="+mn-cs"/>
            </a:rPr>
            <a:t>　</a:t>
          </a:r>
          <a:r>
            <a:rPr kumimoji="1" lang="ja-JP" altLang="en-US" sz="1200">
              <a:solidFill>
                <a:schemeClr val="dk1"/>
              </a:solidFill>
              <a:effectLst/>
              <a:latin typeface="ＭＳ Ｐゴシック"/>
              <a:ea typeface="+mn-ea"/>
              <a:cs typeface="+mn-cs"/>
            </a:rPr>
            <a:t>過去３年間３０％台で推移しているが、防災行政無線デジタル化や避難広場整備などの</a:t>
          </a:r>
          <a:r>
            <a:rPr lang="ja-JP" altLang="ja-JP" sz="1200" b="0" i="0" baseline="0">
              <a:solidFill>
                <a:schemeClr val="dk1"/>
              </a:solidFill>
              <a:effectLst/>
              <a:latin typeface="+mn-lt"/>
              <a:ea typeface="+mn-ea"/>
              <a:cs typeface="+mn-cs"/>
            </a:rPr>
            <a:t>防災関連事業の新規発行に</a:t>
          </a:r>
          <a:r>
            <a:rPr lang="ja-JP" altLang="en-US" sz="1200" b="0" i="0" baseline="0">
              <a:solidFill>
                <a:schemeClr val="dk1"/>
              </a:solidFill>
              <a:effectLst/>
              <a:latin typeface="+mn-lt"/>
              <a:ea typeface="+mn-ea"/>
              <a:cs typeface="+mn-cs"/>
            </a:rPr>
            <a:t>より、</a:t>
          </a:r>
          <a:r>
            <a:rPr lang="ja-JP" altLang="ja-JP" sz="1200" b="0" i="0" baseline="0">
              <a:solidFill>
                <a:schemeClr val="dk1"/>
              </a:solidFill>
              <a:effectLst/>
              <a:latin typeface="+mn-lt"/>
              <a:ea typeface="+mn-ea"/>
              <a:cs typeface="+mn-cs"/>
            </a:rPr>
            <a:t>地方債残高が増加し</a:t>
          </a:r>
          <a:r>
            <a:rPr lang="ja-JP" altLang="en-US" sz="1200" b="0" i="0" baseline="0">
              <a:solidFill>
                <a:schemeClr val="dk1"/>
              </a:solidFill>
              <a:effectLst/>
              <a:latin typeface="+mn-lt"/>
              <a:ea typeface="+mn-ea"/>
              <a:cs typeface="+mn-cs"/>
            </a:rPr>
            <a:t>つつある</a:t>
          </a:r>
          <a:r>
            <a:rPr lang="ja-JP" altLang="ja-JP" sz="1200" b="0" i="0" baseline="0">
              <a:solidFill>
                <a:schemeClr val="dk1"/>
              </a:solidFill>
              <a:effectLst/>
              <a:latin typeface="+mn-lt"/>
              <a:ea typeface="+mn-ea"/>
              <a:cs typeface="+mn-cs"/>
            </a:rPr>
            <a:t>。</a:t>
          </a:r>
          <a:endParaRPr lang="ja-JP" altLang="ja-JP" sz="1200">
            <a:effectLst/>
          </a:endParaRPr>
        </a:p>
        <a:p>
          <a:r>
            <a:rPr lang="ja-JP" altLang="ja-JP" sz="1200" b="0" i="0" baseline="0">
              <a:solidFill>
                <a:schemeClr val="dk1"/>
              </a:solidFill>
              <a:effectLst/>
              <a:latin typeface="+mn-lt"/>
              <a:ea typeface="+mn-ea"/>
              <a:cs typeface="+mn-cs"/>
            </a:rPr>
            <a:t>　平成２</a:t>
          </a:r>
          <a:r>
            <a:rPr lang="ja-JP" altLang="en-US" sz="1200" b="0" i="0" baseline="0">
              <a:solidFill>
                <a:schemeClr val="dk1"/>
              </a:solidFill>
              <a:effectLst/>
              <a:latin typeface="+mn-lt"/>
              <a:ea typeface="+mn-ea"/>
              <a:cs typeface="+mn-cs"/>
            </a:rPr>
            <a:t>８</a:t>
          </a:r>
          <a:r>
            <a:rPr lang="ja-JP" altLang="ja-JP" sz="1200" b="0" i="0" baseline="0">
              <a:solidFill>
                <a:schemeClr val="dk1"/>
              </a:solidFill>
              <a:effectLst/>
              <a:latin typeface="+mn-lt"/>
              <a:ea typeface="+mn-ea"/>
              <a:cs typeface="+mn-cs"/>
            </a:rPr>
            <a:t>年度以降においても、</a:t>
          </a:r>
          <a:r>
            <a:rPr lang="ja-JP" altLang="en-US" sz="1200" b="0" i="0" baseline="0">
              <a:solidFill>
                <a:schemeClr val="dk1"/>
              </a:solidFill>
              <a:effectLst/>
              <a:latin typeface="+mn-lt"/>
              <a:ea typeface="+mn-ea"/>
              <a:cs typeface="+mn-cs"/>
            </a:rPr>
            <a:t>防災関連や公共施設の老朽化対策などの事業</a:t>
          </a:r>
          <a:r>
            <a:rPr lang="ja-JP" altLang="ja-JP" sz="1200" b="0" i="0" baseline="0">
              <a:solidFill>
                <a:schemeClr val="dk1"/>
              </a:solidFill>
              <a:effectLst/>
              <a:latin typeface="+mn-lt"/>
              <a:ea typeface="+mn-ea"/>
              <a:cs typeface="+mn-cs"/>
            </a:rPr>
            <a:t>が予定されて</a:t>
          </a:r>
          <a:r>
            <a:rPr lang="ja-JP" altLang="en-US" sz="1200" b="0" i="0" baseline="0">
              <a:solidFill>
                <a:schemeClr val="dk1"/>
              </a:solidFill>
              <a:effectLst/>
              <a:latin typeface="+mn-lt"/>
              <a:ea typeface="+mn-ea"/>
              <a:cs typeface="+mn-cs"/>
            </a:rPr>
            <a:t>おり</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数年後には、</a:t>
          </a:r>
          <a:r>
            <a:rPr lang="ja-JP" altLang="ja-JP" sz="1200" b="0" i="0" baseline="0">
              <a:solidFill>
                <a:schemeClr val="dk1"/>
              </a:solidFill>
              <a:effectLst/>
              <a:latin typeface="+mn-lt"/>
              <a:ea typeface="+mn-ea"/>
              <a:cs typeface="+mn-cs"/>
            </a:rPr>
            <a:t>５０％台へ上昇傾向で推移するものと見込まれる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地方債の発行に当たっては、</a:t>
          </a:r>
          <a:r>
            <a:rPr kumimoji="1" lang="ja-JP" altLang="ja-JP" sz="1200">
              <a:solidFill>
                <a:schemeClr val="dk1"/>
              </a:solidFill>
              <a:effectLst/>
              <a:latin typeface="+mn-lt"/>
              <a:ea typeface="+mn-ea"/>
              <a:cs typeface="+mn-cs"/>
            </a:rPr>
            <a:t>過大な将来負担を残すことがないよう負担軽減に努め、公営企業や一部事務組合とも歩調をあわせ財政の健全化に取り組む。</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133290</xdr:rowOff>
    </xdr:from>
    <xdr:to>
      <xdr:col>24</xdr:col>
      <xdr:colOff>558800</xdr:colOff>
      <xdr:row>16</xdr:row>
      <xdr:rowOff>28484</xdr:rowOff>
    </xdr:to>
    <xdr:cxnSp macro="">
      <xdr:nvCxnSpPr>
        <xdr:cNvPr id="442" name="直線コネクタ 441"/>
        <xdr:cNvCxnSpPr/>
      </xdr:nvCxnSpPr>
      <xdr:spPr>
        <a:xfrm flipV="1">
          <a:off x="16179800" y="2705040"/>
          <a:ext cx="8382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159718</xdr:rowOff>
    </xdr:from>
    <xdr:to>
      <xdr:col>23</xdr:col>
      <xdr:colOff>406400</xdr:colOff>
      <xdr:row>16</xdr:row>
      <xdr:rowOff>28484</xdr:rowOff>
    </xdr:to>
    <xdr:cxnSp macro="">
      <xdr:nvCxnSpPr>
        <xdr:cNvPr id="445" name="直線コネクタ 444"/>
        <xdr:cNvCxnSpPr/>
      </xdr:nvCxnSpPr>
      <xdr:spPr>
        <a:xfrm>
          <a:off x="15290800" y="273146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76986</xdr:rowOff>
    </xdr:from>
    <xdr:to>
      <xdr:col>22</xdr:col>
      <xdr:colOff>203200</xdr:colOff>
      <xdr:row>15</xdr:row>
      <xdr:rowOff>159718</xdr:rowOff>
    </xdr:to>
    <xdr:cxnSp macro="">
      <xdr:nvCxnSpPr>
        <xdr:cNvPr id="448" name="直線コネクタ 447"/>
        <xdr:cNvCxnSpPr/>
      </xdr:nvCxnSpPr>
      <xdr:spPr>
        <a:xfrm>
          <a:off x="14401800" y="2648736"/>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76986</xdr:rowOff>
    </xdr:from>
    <xdr:to>
      <xdr:col>21</xdr:col>
      <xdr:colOff>0</xdr:colOff>
      <xdr:row>16</xdr:row>
      <xdr:rowOff>84788</xdr:rowOff>
    </xdr:to>
    <xdr:cxnSp macro="">
      <xdr:nvCxnSpPr>
        <xdr:cNvPr id="451" name="直線コネクタ 450"/>
        <xdr:cNvCxnSpPr/>
      </xdr:nvCxnSpPr>
      <xdr:spPr>
        <a:xfrm flipV="1">
          <a:off x="13512800" y="2648736"/>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82490</xdr:rowOff>
    </xdr:from>
    <xdr:to>
      <xdr:col>24</xdr:col>
      <xdr:colOff>609600</xdr:colOff>
      <xdr:row>16</xdr:row>
      <xdr:rowOff>12640</xdr:rowOff>
    </xdr:to>
    <xdr:sp macro="" textlink="">
      <xdr:nvSpPr>
        <xdr:cNvPr id="461" name="円/楕円 460"/>
        <xdr:cNvSpPr/>
      </xdr:nvSpPr>
      <xdr:spPr>
        <a:xfrm>
          <a:off x="16967200" y="265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54567</xdr:rowOff>
    </xdr:from>
    <xdr:ext cx="762000" cy="259045"/>
    <xdr:sp macro="" textlink="">
      <xdr:nvSpPr>
        <xdr:cNvPr id="462" name="将来負担の状況該当値テキスト"/>
        <xdr:cNvSpPr txBox="1"/>
      </xdr:nvSpPr>
      <xdr:spPr>
        <a:xfrm>
          <a:off x="17106900" y="26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149134</xdr:rowOff>
    </xdr:from>
    <xdr:to>
      <xdr:col>23</xdr:col>
      <xdr:colOff>457200</xdr:colOff>
      <xdr:row>16</xdr:row>
      <xdr:rowOff>79284</xdr:rowOff>
    </xdr:to>
    <xdr:sp macro="" textlink="">
      <xdr:nvSpPr>
        <xdr:cNvPr id="463" name="円/楕円 462"/>
        <xdr:cNvSpPr/>
      </xdr:nvSpPr>
      <xdr:spPr>
        <a:xfrm>
          <a:off x="16129000" y="27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64061</xdr:rowOff>
    </xdr:from>
    <xdr:ext cx="736600" cy="259045"/>
    <xdr:sp macro="" textlink="">
      <xdr:nvSpPr>
        <xdr:cNvPr id="464" name="テキスト ボックス 463"/>
        <xdr:cNvSpPr txBox="1"/>
      </xdr:nvSpPr>
      <xdr:spPr>
        <a:xfrm>
          <a:off x="15798800" y="280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108918</xdr:rowOff>
    </xdr:from>
    <xdr:to>
      <xdr:col>22</xdr:col>
      <xdr:colOff>254000</xdr:colOff>
      <xdr:row>16</xdr:row>
      <xdr:rowOff>39068</xdr:rowOff>
    </xdr:to>
    <xdr:sp macro="" textlink="">
      <xdr:nvSpPr>
        <xdr:cNvPr id="465" name="円/楕円 464"/>
        <xdr:cNvSpPr/>
      </xdr:nvSpPr>
      <xdr:spPr>
        <a:xfrm>
          <a:off x="15240000" y="268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23845</xdr:rowOff>
    </xdr:from>
    <xdr:ext cx="762000" cy="259045"/>
    <xdr:sp macro="" textlink="">
      <xdr:nvSpPr>
        <xdr:cNvPr id="466" name="テキスト ボックス 465"/>
        <xdr:cNvSpPr txBox="1"/>
      </xdr:nvSpPr>
      <xdr:spPr>
        <a:xfrm>
          <a:off x="14909800" y="276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26186</xdr:rowOff>
    </xdr:from>
    <xdr:to>
      <xdr:col>21</xdr:col>
      <xdr:colOff>50800</xdr:colOff>
      <xdr:row>15</xdr:row>
      <xdr:rowOff>127786</xdr:rowOff>
    </xdr:to>
    <xdr:sp macro="" textlink="">
      <xdr:nvSpPr>
        <xdr:cNvPr id="467" name="円/楕円 466"/>
        <xdr:cNvSpPr/>
      </xdr:nvSpPr>
      <xdr:spPr>
        <a:xfrm>
          <a:off x="14351000" y="2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112563</xdr:rowOff>
    </xdr:from>
    <xdr:ext cx="762000" cy="259045"/>
    <xdr:sp macro="" textlink="">
      <xdr:nvSpPr>
        <xdr:cNvPr id="468" name="テキスト ボックス 467"/>
        <xdr:cNvSpPr txBox="1"/>
      </xdr:nvSpPr>
      <xdr:spPr>
        <a:xfrm>
          <a:off x="14020800" y="26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33988</xdr:rowOff>
    </xdr:from>
    <xdr:to>
      <xdr:col>19</xdr:col>
      <xdr:colOff>533400</xdr:colOff>
      <xdr:row>16</xdr:row>
      <xdr:rowOff>135588</xdr:rowOff>
    </xdr:to>
    <xdr:sp macro="" textlink="">
      <xdr:nvSpPr>
        <xdr:cNvPr id="469" name="円/楕円 468"/>
        <xdr:cNvSpPr/>
      </xdr:nvSpPr>
      <xdr:spPr>
        <a:xfrm>
          <a:off x="13462000" y="27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120365</xdr:rowOff>
    </xdr:from>
    <xdr:ext cx="762000" cy="259045"/>
    <xdr:sp macro="" textlink="">
      <xdr:nvSpPr>
        <xdr:cNvPr id="470" name="テキスト ボックス 469"/>
        <xdr:cNvSpPr txBox="1"/>
      </xdr:nvSpPr>
      <xdr:spPr>
        <a:xfrm>
          <a:off x="13131800" y="286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人件費は、類似団体平均とほぼ同水準で推移しており、退職者の一部不補充などにより、第１次定員適正化計画の目標値を上回る削減を達成するなど、人件費の削減に積極的に取り組んできた。　</a:t>
          </a:r>
          <a:endParaRPr lang="ja-JP" altLang="ja-JP" sz="1300">
            <a:effectLst/>
          </a:endParaRPr>
        </a:p>
        <a:p>
          <a:pPr rtl="0" fontAlgn="base"/>
          <a:r>
            <a:rPr lang="ja-JP" altLang="ja-JP" sz="1300" b="0" i="0" baseline="0">
              <a:solidFill>
                <a:schemeClr val="dk1"/>
              </a:solidFill>
              <a:effectLst/>
              <a:latin typeface="+mn-lt"/>
              <a:ea typeface="+mn-ea"/>
              <a:cs typeface="+mn-cs"/>
            </a:rPr>
            <a:t>　さらに今後数年間において、</a:t>
          </a:r>
          <a:r>
            <a:rPr lang="ja-JP" altLang="en-US" sz="1300" b="0" i="0" baseline="0">
              <a:solidFill>
                <a:schemeClr val="dk1"/>
              </a:solidFill>
              <a:effectLst/>
              <a:latin typeface="+mn-lt"/>
              <a:ea typeface="+mn-ea"/>
              <a:cs typeface="+mn-cs"/>
            </a:rPr>
            <a:t>高年齢層の職員が減少することから</a:t>
          </a:r>
          <a:r>
            <a:rPr lang="ja-JP" altLang="ja-JP" sz="1300" b="0" i="0" baseline="0">
              <a:solidFill>
                <a:schemeClr val="dk1"/>
              </a:solidFill>
              <a:effectLst/>
              <a:latin typeface="+mn-lt"/>
              <a:ea typeface="+mn-ea"/>
              <a:cs typeface="+mn-cs"/>
            </a:rPr>
            <a:t>、人件費は確実に減少していくものと見込まれる。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65278</xdr:rowOff>
    </xdr:to>
    <xdr:cxnSp macro="">
      <xdr:nvCxnSpPr>
        <xdr:cNvPr id="64" name="直線コネクタ 63"/>
        <xdr:cNvCxnSpPr/>
      </xdr:nvCxnSpPr>
      <xdr:spPr>
        <a:xfrm flipV="1">
          <a:off x="3987800" y="63357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65278</xdr:rowOff>
    </xdr:to>
    <xdr:cxnSp macro="">
      <xdr:nvCxnSpPr>
        <xdr:cNvPr id="67" name="直線コネクタ 66"/>
        <xdr:cNvCxnSpPr/>
      </xdr:nvCxnSpPr>
      <xdr:spPr>
        <a:xfrm>
          <a:off x="3098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69850</xdr:rowOff>
    </xdr:to>
    <xdr:cxnSp macro="">
      <xdr:nvCxnSpPr>
        <xdr:cNvPr id="70" name="直線コネクタ 69"/>
        <xdr:cNvCxnSpPr/>
      </xdr:nvCxnSpPr>
      <xdr:spPr>
        <a:xfrm flipV="1">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92710</xdr:rowOff>
    </xdr:to>
    <xdr:cxnSp macro="">
      <xdr:nvCxnSpPr>
        <xdr:cNvPr id="73" name="直線コネクタ 72"/>
        <xdr:cNvCxnSpPr/>
      </xdr:nvCxnSpPr>
      <xdr:spPr>
        <a:xfrm flipV="1">
          <a:off x="1320800" y="6413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14478</xdr:rowOff>
    </xdr:from>
    <xdr:to>
      <xdr:col>5</xdr:col>
      <xdr:colOff>600075</xdr:colOff>
      <xdr:row>37</xdr:row>
      <xdr:rowOff>116078</xdr:rowOff>
    </xdr:to>
    <xdr:sp macro="" textlink="">
      <xdr:nvSpPr>
        <xdr:cNvPr id="85" name="円/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126255</xdr:rowOff>
    </xdr:from>
    <xdr:ext cx="736600" cy="259045"/>
    <xdr:sp macro="" textlink="">
      <xdr:nvSpPr>
        <xdr:cNvPr id="86" name="テキスト ボックス 85"/>
        <xdr:cNvSpPr txBox="1"/>
      </xdr:nvSpPr>
      <xdr:spPr>
        <a:xfrm>
          <a:off x="3606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7" name="円/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行政コストの削減に努めているものの、依然として類似団体を大きく上回っている。</a:t>
          </a:r>
          <a:endParaRPr lang="ja-JP" altLang="ja-JP" sz="1300">
            <a:effectLst/>
          </a:endParaRPr>
        </a:p>
        <a:p>
          <a:pPr rtl="0" fontAlgn="base"/>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保育サービス充実のための</a:t>
          </a:r>
          <a:r>
            <a:rPr lang="ja-JP" altLang="ja-JP" sz="1300" b="0" i="0" baseline="0">
              <a:solidFill>
                <a:schemeClr val="dk1"/>
              </a:solidFill>
              <a:effectLst/>
              <a:latin typeface="+mn-lt"/>
              <a:ea typeface="+mn-ea"/>
              <a:cs typeface="+mn-cs"/>
            </a:rPr>
            <a:t>保育士</a:t>
          </a:r>
          <a:r>
            <a:rPr lang="ja-JP" altLang="en-US" sz="1300" b="0" i="0" baseline="0">
              <a:solidFill>
                <a:schemeClr val="dk1"/>
              </a:solidFill>
              <a:effectLst/>
              <a:latin typeface="+mn-lt"/>
              <a:ea typeface="+mn-ea"/>
              <a:cs typeface="+mn-cs"/>
            </a:rPr>
            <a:t>、小中学校への支援員の配置など、臨時職員の</a:t>
          </a:r>
          <a:r>
            <a:rPr lang="ja-JP" altLang="ja-JP" sz="1300" b="0" i="0" baseline="0">
              <a:solidFill>
                <a:schemeClr val="dk1"/>
              </a:solidFill>
              <a:effectLst/>
              <a:latin typeface="+mn-lt"/>
              <a:ea typeface="+mn-ea"/>
              <a:cs typeface="+mn-cs"/>
            </a:rPr>
            <a:t>賃金の増大が要因</a:t>
          </a:r>
          <a:r>
            <a:rPr lang="ja-JP" altLang="en-US" sz="1300" b="0" i="0" baseline="0">
              <a:solidFill>
                <a:schemeClr val="dk1"/>
              </a:solidFill>
              <a:effectLst/>
              <a:latin typeface="+mn-lt"/>
              <a:ea typeface="+mn-ea"/>
              <a:cs typeface="+mn-cs"/>
            </a:rPr>
            <a:t>である</a:t>
          </a:r>
          <a:r>
            <a:rPr lang="ja-JP" altLang="ja-JP" sz="1300" b="0" i="0" baseline="0">
              <a:solidFill>
                <a:schemeClr val="dk1"/>
              </a:solidFill>
              <a:effectLst/>
              <a:latin typeface="+mn-lt"/>
              <a:ea typeface="+mn-ea"/>
              <a:cs typeface="+mn-cs"/>
            </a:rPr>
            <a:t>。また、消費</a:t>
          </a:r>
          <a:r>
            <a:rPr lang="ja-JP" altLang="en-US" sz="1300" b="0" i="0" baseline="0">
              <a:solidFill>
                <a:schemeClr val="dk1"/>
              </a:solidFill>
              <a:effectLst/>
              <a:latin typeface="+mn-lt"/>
              <a:ea typeface="+mn-ea"/>
              <a:cs typeface="+mn-cs"/>
            </a:rPr>
            <a:t>税率引き上げによる経費の</a:t>
          </a:r>
          <a:r>
            <a:rPr lang="ja-JP" altLang="ja-JP" sz="1300" b="0" i="0" baseline="0">
              <a:solidFill>
                <a:schemeClr val="dk1"/>
              </a:solidFill>
              <a:effectLst/>
              <a:latin typeface="+mn-lt"/>
              <a:ea typeface="+mn-ea"/>
              <a:cs typeface="+mn-cs"/>
            </a:rPr>
            <a:t>増加も影響している。　</a:t>
          </a:r>
          <a:endParaRPr lang="ja-JP" altLang="ja-JP" sz="1300">
            <a:effectLst/>
          </a:endParaRPr>
        </a:p>
        <a:p>
          <a:pPr rtl="0" fontAlgn="base"/>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も、これまで以上に</a:t>
          </a:r>
          <a:r>
            <a:rPr lang="ja-JP" altLang="ja-JP" sz="1300" b="0" i="0" baseline="0">
              <a:solidFill>
                <a:schemeClr val="dk1"/>
              </a:solidFill>
              <a:effectLst/>
              <a:latin typeface="+mn-lt"/>
              <a:ea typeface="+mn-ea"/>
              <a:cs typeface="+mn-cs"/>
            </a:rPr>
            <a:t>事務事業の見直</a:t>
          </a:r>
          <a:r>
            <a:rPr lang="ja-JP" altLang="en-US" sz="1300" b="0" i="0" baseline="0">
              <a:solidFill>
                <a:schemeClr val="dk1"/>
              </a:solidFill>
              <a:effectLst/>
              <a:latin typeface="+mn-lt"/>
              <a:ea typeface="+mn-ea"/>
              <a:cs typeface="+mn-cs"/>
            </a:rPr>
            <a:t>すなど、</a:t>
          </a:r>
          <a:r>
            <a:rPr lang="ja-JP" altLang="ja-JP" sz="1300" b="0" i="0" baseline="0">
              <a:solidFill>
                <a:schemeClr val="dk1"/>
              </a:solidFill>
              <a:effectLst/>
              <a:latin typeface="+mn-lt"/>
              <a:ea typeface="+mn-ea"/>
              <a:cs typeface="+mn-cs"/>
            </a:rPr>
            <a:t>徹底した歳出削減に取り組み、数値の改善に努める。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96520</xdr:rowOff>
    </xdr:from>
    <xdr:to>
      <xdr:col>24</xdr:col>
      <xdr:colOff>31750</xdr:colOff>
      <xdr:row>18</xdr:row>
      <xdr:rowOff>104140</xdr:rowOff>
    </xdr:to>
    <xdr:cxnSp macro="">
      <xdr:nvCxnSpPr>
        <xdr:cNvPr id="125" name="直線コネクタ 124"/>
        <xdr:cNvCxnSpPr/>
      </xdr:nvCxnSpPr>
      <xdr:spPr>
        <a:xfrm>
          <a:off x="15671800" y="3182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161290</xdr:rowOff>
    </xdr:from>
    <xdr:to>
      <xdr:col>22</xdr:col>
      <xdr:colOff>565150</xdr:colOff>
      <xdr:row>18</xdr:row>
      <xdr:rowOff>96520</xdr:rowOff>
    </xdr:to>
    <xdr:cxnSp macro="">
      <xdr:nvCxnSpPr>
        <xdr:cNvPr id="128" name="直線コネクタ 127"/>
        <xdr:cNvCxnSpPr/>
      </xdr:nvCxnSpPr>
      <xdr:spPr>
        <a:xfrm>
          <a:off x="14782800" y="3075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85090</xdr:rowOff>
    </xdr:from>
    <xdr:to>
      <xdr:col>21</xdr:col>
      <xdr:colOff>361950</xdr:colOff>
      <xdr:row>17</xdr:row>
      <xdr:rowOff>161290</xdr:rowOff>
    </xdr:to>
    <xdr:cxnSp macro="">
      <xdr:nvCxnSpPr>
        <xdr:cNvPr id="131" name="直線コネクタ 130"/>
        <xdr:cNvCxnSpPr/>
      </xdr:nvCxnSpPr>
      <xdr:spPr>
        <a:xfrm>
          <a:off x="13893800" y="2999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100330</xdr:rowOff>
    </xdr:to>
    <xdr:cxnSp macro="">
      <xdr:nvCxnSpPr>
        <xdr:cNvPr id="134" name="直線コネクタ 133"/>
        <xdr:cNvCxnSpPr/>
      </xdr:nvCxnSpPr>
      <xdr:spPr>
        <a:xfrm flipV="1">
          <a:off x="13004800" y="2999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4" name="円/楕円 143"/>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5"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45720</xdr:rowOff>
    </xdr:from>
    <xdr:to>
      <xdr:col>22</xdr:col>
      <xdr:colOff>615950</xdr:colOff>
      <xdr:row>18</xdr:row>
      <xdr:rowOff>147320</xdr:rowOff>
    </xdr:to>
    <xdr:sp macro="" textlink="">
      <xdr:nvSpPr>
        <xdr:cNvPr id="146" name="円/楕円 145"/>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132097</xdr:rowOff>
    </xdr:from>
    <xdr:ext cx="736600" cy="259045"/>
    <xdr:sp macro="" textlink="">
      <xdr:nvSpPr>
        <xdr:cNvPr id="147" name="テキスト ボックス 146"/>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8" name="円/楕円 147"/>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9" name="テキスト ボックス 148"/>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49530</xdr:rowOff>
    </xdr:from>
    <xdr:to>
      <xdr:col>19</xdr:col>
      <xdr:colOff>6350</xdr:colOff>
      <xdr:row>17</xdr:row>
      <xdr:rowOff>151130</xdr:rowOff>
    </xdr:to>
    <xdr:sp macro="" textlink="">
      <xdr:nvSpPr>
        <xdr:cNvPr id="152" name="円/楕円 151"/>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135907</xdr:rowOff>
    </xdr:from>
    <xdr:ext cx="762000" cy="259045"/>
    <xdr:sp macro="" textlink="">
      <xdr:nvSpPr>
        <xdr:cNvPr id="153" name="テキスト ボックス 152"/>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0" i="0" baseline="0">
              <a:solidFill>
                <a:schemeClr val="dk1"/>
              </a:solidFill>
              <a:effectLst/>
              <a:latin typeface="ＭＳ Ｐゴシック"/>
              <a:ea typeface="+mn-ea"/>
              <a:cs typeface="+mn-cs"/>
            </a:rPr>
            <a:t>　障害者福祉や老人福祉の経費</a:t>
          </a:r>
          <a:r>
            <a:rPr lang="ja-JP" altLang="ja-JP" sz="1300" b="0" i="0" baseline="0">
              <a:solidFill>
                <a:schemeClr val="dk1"/>
              </a:solidFill>
              <a:effectLst/>
              <a:latin typeface="+mn-lt"/>
              <a:ea typeface="+mn-ea"/>
              <a:cs typeface="+mn-cs"/>
            </a:rPr>
            <a:t>が年々増加傾向にあることが数値上昇の要因である。</a:t>
          </a:r>
          <a:endParaRPr lang="ja-JP" altLang="ja-JP" sz="1300">
            <a:effectLst/>
          </a:endParaRPr>
        </a:p>
        <a:p>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また、</a:t>
          </a:r>
          <a:r>
            <a:rPr lang="ja-JP" altLang="ja-JP" sz="1300" b="0" i="0" baseline="0">
              <a:solidFill>
                <a:schemeClr val="dk1"/>
              </a:solidFill>
              <a:effectLst/>
              <a:latin typeface="+mn-lt"/>
              <a:ea typeface="+mn-ea"/>
              <a:cs typeface="+mn-cs"/>
            </a:rPr>
            <a:t>子育て支援施策の充実を図るため、</a:t>
          </a:r>
          <a:r>
            <a:rPr lang="ja-JP" altLang="en-US" sz="1300" b="0" i="0" baseline="0">
              <a:solidFill>
                <a:schemeClr val="dk1"/>
              </a:solidFill>
              <a:effectLst/>
              <a:latin typeface="+mn-lt"/>
              <a:ea typeface="+mn-ea"/>
              <a:cs typeface="+mn-cs"/>
            </a:rPr>
            <a:t>子ども医療対象者を</a:t>
          </a:r>
          <a:r>
            <a:rPr lang="ja-JP" altLang="ja-JP" sz="1300" b="0" i="0" baseline="0">
              <a:solidFill>
                <a:schemeClr val="dk1"/>
              </a:solidFill>
              <a:effectLst/>
              <a:latin typeface="+mn-lt"/>
              <a:ea typeface="+mn-ea"/>
              <a:cs typeface="+mn-cs"/>
            </a:rPr>
            <a:t>平成２２年度</a:t>
          </a:r>
          <a:r>
            <a:rPr lang="ja-JP" altLang="en-US" sz="1300" b="0" i="0" baseline="0">
              <a:solidFill>
                <a:schemeClr val="dk1"/>
              </a:solidFill>
              <a:effectLst/>
              <a:latin typeface="+mn-lt"/>
              <a:ea typeface="+mn-ea"/>
              <a:cs typeface="+mn-cs"/>
            </a:rPr>
            <a:t>から１５歳</a:t>
          </a:r>
          <a:r>
            <a:rPr lang="ja-JP" altLang="ja-JP" sz="1300" b="0" i="0" baseline="0">
              <a:solidFill>
                <a:schemeClr val="dk1"/>
              </a:solidFill>
              <a:effectLst/>
              <a:latin typeface="+mn-lt"/>
              <a:ea typeface="+mn-ea"/>
              <a:cs typeface="+mn-cs"/>
            </a:rPr>
            <a:t>まで</a:t>
          </a:r>
          <a:r>
            <a:rPr lang="ja-JP" altLang="en-US" sz="1300" b="0" i="0" baseline="0">
              <a:solidFill>
                <a:schemeClr val="dk1"/>
              </a:solidFill>
              <a:effectLst/>
              <a:latin typeface="+mn-lt"/>
              <a:ea typeface="+mn-ea"/>
              <a:cs typeface="+mn-cs"/>
            </a:rPr>
            <a:t>に、平成２７年度からは１８歳までに</a:t>
          </a:r>
          <a:r>
            <a:rPr lang="ja-JP" altLang="ja-JP" sz="1300" b="0" i="0" baseline="0">
              <a:solidFill>
                <a:schemeClr val="dk1"/>
              </a:solidFill>
              <a:effectLst/>
              <a:latin typeface="+mn-lt"/>
              <a:ea typeface="+mn-ea"/>
              <a:cs typeface="+mn-cs"/>
            </a:rPr>
            <a:t>拡充</a:t>
          </a:r>
          <a:r>
            <a:rPr lang="ja-JP" altLang="en-US" sz="1300" b="0" i="0" baseline="0">
              <a:solidFill>
                <a:schemeClr val="dk1"/>
              </a:solidFill>
              <a:effectLst/>
              <a:latin typeface="+mn-lt"/>
              <a:ea typeface="+mn-ea"/>
              <a:cs typeface="+mn-cs"/>
            </a:rPr>
            <a:t>するなど医療費は増加している。</a:t>
          </a:r>
          <a:r>
            <a:rPr lang="ja-JP" altLang="ja-JP" sz="1300" b="0" i="0" baseline="0">
              <a:solidFill>
                <a:schemeClr val="dk1"/>
              </a:solidFill>
              <a:effectLst/>
              <a:latin typeface="+mn-lt"/>
              <a:ea typeface="+mn-ea"/>
              <a:cs typeface="+mn-cs"/>
            </a:rPr>
            <a:t>　</a:t>
          </a:r>
          <a:endParaRPr lang="ja-JP" altLang="ja-JP" sz="1300">
            <a:effectLst/>
          </a:endParaRPr>
        </a:p>
        <a:p>
          <a:r>
            <a:rPr lang="ja-JP" altLang="ja-JP" sz="1300" b="0" i="0" baseline="0">
              <a:solidFill>
                <a:schemeClr val="dk1"/>
              </a:solidFill>
              <a:effectLst/>
              <a:latin typeface="+mn-lt"/>
              <a:ea typeface="+mn-ea"/>
              <a:cs typeface="+mn-cs"/>
            </a:rPr>
            <a:t>　今後</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、これ以上の数値の上昇を招か</a:t>
          </a:r>
          <a:r>
            <a:rPr lang="ja-JP" altLang="en-US" sz="1300" b="0" i="0" baseline="0">
              <a:solidFill>
                <a:schemeClr val="dk1"/>
              </a:solidFill>
              <a:effectLst/>
              <a:latin typeface="+mn-lt"/>
              <a:ea typeface="+mn-ea"/>
              <a:cs typeface="+mn-cs"/>
            </a:rPr>
            <a:t>ぬよう</a:t>
          </a:r>
          <a:r>
            <a:rPr lang="ja-JP" altLang="ja-JP"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給付水準の見直しを含め適正化に努める。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50800</xdr:rowOff>
    </xdr:to>
    <xdr:cxnSp macro="">
      <xdr:nvCxnSpPr>
        <xdr:cNvPr id="186" name="直線コネクタ 185"/>
        <xdr:cNvCxnSpPr/>
      </xdr:nvCxnSpPr>
      <xdr:spPr>
        <a:xfrm flipV="1">
          <a:off x="3987800" y="9499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50800</xdr:rowOff>
    </xdr:to>
    <xdr:cxnSp macro="">
      <xdr:nvCxnSpPr>
        <xdr:cNvPr id="189" name="直線コネクタ 188"/>
        <xdr:cNvCxnSpPr/>
      </xdr:nvCxnSpPr>
      <xdr:spPr>
        <a:xfrm>
          <a:off x="3098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69850</xdr:rowOff>
    </xdr:to>
    <xdr:cxnSp macro="">
      <xdr:nvCxnSpPr>
        <xdr:cNvPr id="192" name="直線コネクタ 191"/>
        <xdr:cNvCxnSpPr/>
      </xdr:nvCxnSpPr>
      <xdr:spPr>
        <a:xfrm flipV="1">
          <a:off x="2209800" y="9652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56</xdr:row>
      <xdr:rowOff>69850</xdr:rowOff>
    </xdr:to>
    <xdr:cxnSp macro="">
      <xdr:nvCxnSpPr>
        <xdr:cNvPr id="195" name="直線コネクタ 194"/>
        <xdr:cNvCxnSpPr/>
      </xdr:nvCxnSpPr>
      <xdr:spPr>
        <a:xfrm>
          <a:off x="1320800" y="9537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7" name="円/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208" name="テキスト ボックス 207"/>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19050</xdr:rowOff>
    </xdr:from>
    <xdr:to>
      <xdr:col>3</xdr:col>
      <xdr:colOff>193675</xdr:colOff>
      <xdr:row>56</xdr:row>
      <xdr:rowOff>120650</xdr:rowOff>
    </xdr:to>
    <xdr:sp macro="" textlink="">
      <xdr:nvSpPr>
        <xdr:cNvPr id="211" name="円/楕円 210"/>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12" name="テキスト ボックス 211"/>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3" name="円/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4" name="テキスト ボックス 213"/>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高齢化の進展に</a:t>
          </a:r>
          <a:r>
            <a:rPr lang="ja-JP" altLang="en-US" sz="1300" b="0" i="0" baseline="0">
              <a:solidFill>
                <a:schemeClr val="dk1"/>
              </a:solidFill>
              <a:effectLst/>
              <a:latin typeface="+mn-lt"/>
              <a:ea typeface="+mn-ea"/>
              <a:cs typeface="+mn-cs"/>
            </a:rPr>
            <a:t>よる</a:t>
          </a:r>
          <a:r>
            <a:rPr lang="ja-JP" altLang="ja-JP" sz="1300" b="0" i="0" baseline="0">
              <a:solidFill>
                <a:schemeClr val="dk1"/>
              </a:solidFill>
              <a:effectLst/>
              <a:latin typeface="+mn-lt"/>
              <a:ea typeface="+mn-ea"/>
              <a:cs typeface="+mn-cs"/>
            </a:rPr>
            <a:t>介護保険特別会計や後期高齢者医療特別会計への繰出金</a:t>
          </a:r>
          <a:r>
            <a:rPr lang="ja-JP" altLang="en-US" sz="1300" b="0" i="0" baseline="0">
              <a:solidFill>
                <a:schemeClr val="dk1"/>
              </a:solidFill>
              <a:effectLst/>
              <a:latin typeface="+mn-lt"/>
              <a:ea typeface="+mn-ea"/>
              <a:cs typeface="+mn-cs"/>
            </a:rPr>
            <a:t>が増大している</a:t>
          </a:r>
          <a:r>
            <a:rPr lang="ja-JP" altLang="ja-JP" sz="1300" b="0" i="0" baseline="0">
              <a:solidFill>
                <a:schemeClr val="dk1"/>
              </a:solidFill>
              <a:effectLst/>
              <a:latin typeface="+mn-lt"/>
              <a:ea typeface="+mn-ea"/>
              <a:cs typeface="+mn-cs"/>
            </a:rPr>
            <a:t>。</a:t>
          </a:r>
          <a:endParaRPr lang="ja-JP" altLang="ja-JP" sz="1300">
            <a:effectLst/>
          </a:endParaRPr>
        </a:p>
        <a:p>
          <a:pPr rtl="0"/>
          <a:r>
            <a:rPr lang="ja-JP" altLang="ja-JP" sz="1300" b="0" i="0" baseline="0">
              <a:solidFill>
                <a:schemeClr val="dk1"/>
              </a:solidFill>
              <a:effectLst/>
              <a:latin typeface="+mn-lt"/>
              <a:ea typeface="+mn-ea"/>
              <a:cs typeface="+mn-cs"/>
            </a:rPr>
            <a:t>　また、下水道事業特別会計では、公債費繰出が</a:t>
          </a:r>
          <a:r>
            <a:rPr lang="ja-JP" altLang="en-US" sz="1300" b="0" i="0" baseline="0">
              <a:solidFill>
                <a:schemeClr val="dk1"/>
              </a:solidFill>
              <a:effectLst/>
              <a:latin typeface="+mn-lt"/>
              <a:ea typeface="+mn-ea"/>
              <a:cs typeface="+mn-cs"/>
            </a:rPr>
            <a:t>ピークを迎えており、</a:t>
          </a:r>
          <a:r>
            <a:rPr lang="ja-JP" altLang="ja-JP" sz="1300" b="0" i="0" baseline="0">
              <a:solidFill>
                <a:schemeClr val="dk1"/>
              </a:solidFill>
              <a:effectLst/>
              <a:latin typeface="+mn-lt"/>
              <a:ea typeface="+mn-ea"/>
              <a:cs typeface="+mn-cs"/>
            </a:rPr>
            <a:t>平成</a:t>
          </a:r>
          <a:r>
            <a:rPr lang="ja-JP" altLang="en-US" sz="1300" b="0" i="0" baseline="0">
              <a:solidFill>
                <a:schemeClr val="dk1"/>
              </a:solidFill>
              <a:effectLst/>
              <a:latin typeface="+mn-lt"/>
              <a:ea typeface="+mn-ea"/>
              <a:cs typeface="+mn-cs"/>
            </a:rPr>
            <a:t>３８</a:t>
          </a:r>
          <a:r>
            <a:rPr lang="ja-JP" altLang="ja-JP" sz="1300" b="0" i="0" baseline="0">
              <a:solidFill>
                <a:schemeClr val="dk1"/>
              </a:solidFill>
              <a:effectLst/>
              <a:latin typeface="+mn-lt"/>
              <a:ea typeface="+mn-ea"/>
              <a:cs typeface="+mn-cs"/>
            </a:rPr>
            <a:t>年度頃まで</a:t>
          </a:r>
          <a:r>
            <a:rPr lang="ja-JP" altLang="en-US" sz="1300" b="0" i="0" baseline="0">
              <a:solidFill>
                <a:schemeClr val="dk1"/>
              </a:solidFill>
              <a:effectLst/>
              <a:latin typeface="+mn-lt"/>
              <a:ea typeface="+mn-ea"/>
              <a:cs typeface="+mn-cs"/>
            </a:rPr>
            <a:t>続くため</a:t>
          </a:r>
          <a:r>
            <a:rPr lang="ja-JP" altLang="ja-JP" sz="1300" b="0" i="0" baseline="0">
              <a:solidFill>
                <a:schemeClr val="dk1"/>
              </a:solidFill>
              <a:effectLst/>
              <a:latin typeface="+mn-lt"/>
              <a:ea typeface="+mn-ea"/>
              <a:cs typeface="+mn-cs"/>
            </a:rPr>
            <a:t>、数値の</a:t>
          </a:r>
          <a:r>
            <a:rPr lang="ja-JP" altLang="en-US" sz="1300" b="0" i="0" baseline="0">
              <a:solidFill>
                <a:schemeClr val="dk1"/>
              </a:solidFill>
              <a:effectLst/>
              <a:latin typeface="+mn-lt"/>
              <a:ea typeface="+mn-ea"/>
              <a:cs typeface="+mn-cs"/>
            </a:rPr>
            <a:t>改善は見込みがたい</a:t>
          </a:r>
          <a:r>
            <a:rPr lang="ja-JP" altLang="ja-JP"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下水道事業においては、経営状況を精査し、受益者負担の見直しなどを検証する。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115570</xdr:rowOff>
    </xdr:from>
    <xdr:to>
      <xdr:col>24</xdr:col>
      <xdr:colOff>31750</xdr:colOff>
      <xdr:row>57</xdr:row>
      <xdr:rowOff>153670</xdr:rowOff>
    </xdr:to>
    <xdr:cxnSp macro="">
      <xdr:nvCxnSpPr>
        <xdr:cNvPr id="247" name="直線コネクタ 246"/>
        <xdr:cNvCxnSpPr/>
      </xdr:nvCxnSpPr>
      <xdr:spPr>
        <a:xfrm>
          <a:off x="15671800" y="9888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115570</xdr:rowOff>
    </xdr:to>
    <xdr:cxnSp macro="">
      <xdr:nvCxnSpPr>
        <xdr:cNvPr id="250" name="直線コネクタ 249"/>
        <xdr:cNvCxnSpPr/>
      </xdr:nvCxnSpPr>
      <xdr:spPr>
        <a:xfrm>
          <a:off x="14782800" y="9865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92710</xdr:rowOff>
    </xdr:to>
    <xdr:cxnSp macro="">
      <xdr:nvCxnSpPr>
        <xdr:cNvPr id="253" name="直線コネクタ 252"/>
        <xdr:cNvCxnSpPr/>
      </xdr:nvCxnSpPr>
      <xdr:spPr>
        <a:xfrm>
          <a:off x="13893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39370</xdr:rowOff>
    </xdr:from>
    <xdr:to>
      <xdr:col>20</xdr:col>
      <xdr:colOff>158750</xdr:colOff>
      <xdr:row>57</xdr:row>
      <xdr:rowOff>54610</xdr:rowOff>
    </xdr:to>
    <xdr:cxnSp macro="">
      <xdr:nvCxnSpPr>
        <xdr:cNvPr id="256" name="直線コネクタ 255"/>
        <xdr:cNvCxnSpPr/>
      </xdr:nvCxnSpPr>
      <xdr:spPr>
        <a:xfrm>
          <a:off x="13004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66" name="円/楕円 265"/>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67"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64770</xdr:rowOff>
    </xdr:from>
    <xdr:to>
      <xdr:col>22</xdr:col>
      <xdr:colOff>615950</xdr:colOff>
      <xdr:row>57</xdr:row>
      <xdr:rowOff>166370</xdr:rowOff>
    </xdr:to>
    <xdr:sp macro="" textlink="">
      <xdr:nvSpPr>
        <xdr:cNvPr id="268" name="円/楕円 267"/>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151147</xdr:rowOff>
    </xdr:from>
    <xdr:ext cx="736600" cy="259045"/>
    <xdr:sp macro="" textlink="">
      <xdr:nvSpPr>
        <xdr:cNvPr id="269" name="テキスト ボックス 268"/>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41910</xdr:rowOff>
    </xdr:from>
    <xdr:to>
      <xdr:col>21</xdr:col>
      <xdr:colOff>412750</xdr:colOff>
      <xdr:row>57</xdr:row>
      <xdr:rowOff>143510</xdr:rowOff>
    </xdr:to>
    <xdr:sp macro="" textlink="">
      <xdr:nvSpPr>
        <xdr:cNvPr id="270" name="円/楕円 269"/>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128287</xdr:rowOff>
    </xdr:from>
    <xdr:ext cx="762000" cy="259045"/>
    <xdr:sp macro="" textlink="">
      <xdr:nvSpPr>
        <xdr:cNvPr id="271" name="テキスト ボックス 270"/>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72" name="円/楕円 271"/>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73" name="テキスト ボックス 272"/>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4" name="円/楕円 273"/>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5" name="テキスト ボックス 274"/>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御坊市外五ヶ町病院経営事務組合や日高広域消防事務組合など一部事務組合への負担金が多額であるため、類似団体をわずかながら上回っている。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しかしながら、これらの一部事務組合では、主要な</a:t>
          </a:r>
          <a:r>
            <a:rPr lang="ja-JP" altLang="en-US" sz="1300" b="0" i="0" baseline="0">
              <a:solidFill>
                <a:schemeClr val="dk1"/>
              </a:solidFill>
              <a:effectLst/>
              <a:latin typeface="+mn-lt"/>
              <a:ea typeface="+mn-ea"/>
              <a:cs typeface="+mn-cs"/>
            </a:rPr>
            <a:t>地方債</a:t>
          </a:r>
          <a:r>
            <a:rPr lang="ja-JP" altLang="ja-JP" sz="1300" b="0" i="0" baseline="0">
              <a:solidFill>
                <a:schemeClr val="dk1"/>
              </a:solidFill>
              <a:effectLst/>
              <a:latin typeface="+mn-lt"/>
              <a:ea typeface="+mn-ea"/>
              <a:cs typeface="+mn-cs"/>
            </a:rPr>
            <a:t>の償還終了時期が近づいて</a:t>
          </a:r>
          <a:r>
            <a:rPr lang="ja-JP" altLang="en-US" sz="1300" b="0" i="0" baseline="0">
              <a:solidFill>
                <a:schemeClr val="dk1"/>
              </a:solidFill>
              <a:effectLst/>
              <a:latin typeface="+mn-lt"/>
              <a:ea typeface="+mn-ea"/>
              <a:cs typeface="+mn-cs"/>
            </a:rPr>
            <a:t>おり</a:t>
          </a:r>
          <a:r>
            <a:rPr lang="ja-JP" altLang="ja-JP" sz="1300" b="0" i="0" baseline="0">
              <a:solidFill>
                <a:schemeClr val="dk1"/>
              </a:solidFill>
              <a:effectLst/>
              <a:latin typeface="+mn-lt"/>
              <a:ea typeface="+mn-ea"/>
              <a:cs typeface="+mn-cs"/>
            </a:rPr>
            <a:t>、今後は、公債費にかかる負担金が減少することが見込まれる。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138430</xdr:rowOff>
    </xdr:to>
    <xdr:cxnSp macro="">
      <xdr:nvCxnSpPr>
        <xdr:cNvPr id="305" name="直線コネクタ 304"/>
        <xdr:cNvCxnSpPr/>
      </xdr:nvCxnSpPr>
      <xdr:spPr>
        <a:xfrm flipV="1">
          <a:off x="15671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138430</xdr:rowOff>
    </xdr:to>
    <xdr:cxnSp macro="">
      <xdr:nvCxnSpPr>
        <xdr:cNvPr id="308" name="直線コネクタ 307"/>
        <xdr:cNvCxnSpPr/>
      </xdr:nvCxnSpPr>
      <xdr:spPr>
        <a:xfrm>
          <a:off x="14782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115570</xdr:rowOff>
    </xdr:from>
    <xdr:to>
      <xdr:col>21</xdr:col>
      <xdr:colOff>361950</xdr:colOff>
      <xdr:row>37</xdr:row>
      <xdr:rowOff>152146</xdr:rowOff>
    </xdr:to>
    <xdr:cxnSp macro="">
      <xdr:nvCxnSpPr>
        <xdr:cNvPr id="311" name="直線コネクタ 310"/>
        <xdr:cNvCxnSpPr/>
      </xdr:nvCxnSpPr>
      <xdr:spPr>
        <a:xfrm flipV="1">
          <a:off x="13893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152146</xdr:rowOff>
    </xdr:to>
    <xdr:cxnSp macro="">
      <xdr:nvCxnSpPr>
        <xdr:cNvPr id="314" name="直線コネクタ 313"/>
        <xdr:cNvCxnSpPr/>
      </xdr:nvCxnSpPr>
      <xdr:spPr>
        <a:xfrm>
          <a:off x="13004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4" name="円/楕円 323"/>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5"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87630</xdr:rowOff>
    </xdr:from>
    <xdr:to>
      <xdr:col>22</xdr:col>
      <xdr:colOff>615950</xdr:colOff>
      <xdr:row>38</xdr:row>
      <xdr:rowOff>17780</xdr:rowOff>
    </xdr:to>
    <xdr:sp macro="" textlink="">
      <xdr:nvSpPr>
        <xdr:cNvPr id="326" name="円/楕円 325"/>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2557</xdr:rowOff>
    </xdr:from>
    <xdr:ext cx="736600" cy="259045"/>
    <xdr:sp macro="" textlink="">
      <xdr:nvSpPr>
        <xdr:cNvPr id="327" name="テキスト ボックス 326"/>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64770</xdr:rowOff>
    </xdr:from>
    <xdr:to>
      <xdr:col>21</xdr:col>
      <xdr:colOff>412750</xdr:colOff>
      <xdr:row>37</xdr:row>
      <xdr:rowOff>166370</xdr:rowOff>
    </xdr:to>
    <xdr:sp macro="" textlink="">
      <xdr:nvSpPr>
        <xdr:cNvPr id="328" name="円/楕円 327"/>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151147</xdr:rowOff>
    </xdr:from>
    <xdr:ext cx="762000" cy="259045"/>
    <xdr:sp macro="" textlink="">
      <xdr:nvSpPr>
        <xdr:cNvPr id="329" name="テキスト ボックス 328"/>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30" name="円/楕円 329"/>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31" name="テキスト ボックス 330"/>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2" name="円/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公債費は、大型事業の償還終了などにより、償還のピークを過ぎたことから、年々減少を続けており、類似団体平均を下回っている。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一方</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防災関連</a:t>
          </a:r>
          <a:r>
            <a:rPr lang="ja-JP" altLang="en-US" sz="1300" b="0" i="0" baseline="0">
              <a:solidFill>
                <a:schemeClr val="dk1"/>
              </a:solidFill>
              <a:effectLst/>
              <a:latin typeface="+mn-lt"/>
              <a:ea typeface="+mn-ea"/>
              <a:cs typeface="+mn-cs"/>
            </a:rPr>
            <a:t>や学校施設の整備</a:t>
          </a:r>
          <a:r>
            <a:rPr lang="ja-JP" altLang="ja-JP" sz="1300" b="0" i="0" baseline="0">
              <a:solidFill>
                <a:schemeClr val="dk1"/>
              </a:solidFill>
              <a:effectLst/>
              <a:latin typeface="+mn-lt"/>
              <a:ea typeface="+mn-ea"/>
              <a:cs typeface="+mn-cs"/>
            </a:rPr>
            <a:t>に対して、新規</a:t>
          </a:r>
          <a:r>
            <a:rPr lang="ja-JP" altLang="en-US" sz="1300" b="0" i="0" baseline="0">
              <a:solidFill>
                <a:schemeClr val="dk1"/>
              </a:solidFill>
              <a:effectLst/>
              <a:latin typeface="+mn-lt"/>
              <a:ea typeface="+mn-ea"/>
              <a:cs typeface="+mn-cs"/>
            </a:rPr>
            <a:t>事業</a:t>
          </a:r>
          <a:r>
            <a:rPr lang="ja-JP" altLang="ja-JP" sz="1300" b="0" i="0" baseline="0">
              <a:solidFill>
                <a:schemeClr val="dk1"/>
              </a:solidFill>
              <a:effectLst/>
              <a:latin typeface="+mn-lt"/>
              <a:ea typeface="+mn-ea"/>
              <a:cs typeface="+mn-cs"/>
            </a:rPr>
            <a:t>が予定されているため、数年後には、再び数値の上昇が懸念される。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地方債の発行を伴う新規事業の実施にあたっては、緊急性や優先性を十分勘案し、</a:t>
          </a:r>
          <a:r>
            <a:rPr kumimoji="1" lang="ja-JP" altLang="ja-JP" sz="1300">
              <a:solidFill>
                <a:schemeClr val="dk1"/>
              </a:solidFill>
              <a:effectLst/>
              <a:latin typeface="+mn-lt"/>
              <a:ea typeface="+mn-ea"/>
              <a:cs typeface="+mn-cs"/>
            </a:rPr>
            <a:t>適正な地方債の活用・管理に努める。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123190</xdr:rowOff>
    </xdr:from>
    <xdr:to>
      <xdr:col>7</xdr:col>
      <xdr:colOff>15875</xdr:colOff>
      <xdr:row>76</xdr:row>
      <xdr:rowOff>12700</xdr:rowOff>
    </xdr:to>
    <xdr:cxnSp macro="">
      <xdr:nvCxnSpPr>
        <xdr:cNvPr id="365" name="直線コネクタ 364"/>
        <xdr:cNvCxnSpPr/>
      </xdr:nvCxnSpPr>
      <xdr:spPr>
        <a:xfrm flipV="1">
          <a:off x="3987800" y="12981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31750</xdr:rowOff>
    </xdr:to>
    <xdr:cxnSp macro="">
      <xdr:nvCxnSpPr>
        <xdr:cNvPr id="368" name="直線コネクタ 367"/>
        <xdr:cNvCxnSpPr/>
      </xdr:nvCxnSpPr>
      <xdr:spPr>
        <a:xfrm flipV="1">
          <a:off x="3098800" y="1304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24130</xdr:rowOff>
    </xdr:from>
    <xdr:to>
      <xdr:col>4</xdr:col>
      <xdr:colOff>346075</xdr:colOff>
      <xdr:row>76</xdr:row>
      <xdr:rowOff>31750</xdr:rowOff>
    </xdr:to>
    <xdr:cxnSp macro="">
      <xdr:nvCxnSpPr>
        <xdr:cNvPr id="371" name="直線コネクタ 370"/>
        <xdr:cNvCxnSpPr/>
      </xdr:nvCxnSpPr>
      <xdr:spPr>
        <a:xfrm>
          <a:off x="2209800" y="130543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24130</xdr:rowOff>
    </xdr:from>
    <xdr:to>
      <xdr:col>3</xdr:col>
      <xdr:colOff>142875</xdr:colOff>
      <xdr:row>76</xdr:row>
      <xdr:rowOff>66039</xdr:rowOff>
    </xdr:to>
    <xdr:cxnSp macro="">
      <xdr:nvCxnSpPr>
        <xdr:cNvPr id="374" name="直線コネクタ 373"/>
        <xdr:cNvCxnSpPr/>
      </xdr:nvCxnSpPr>
      <xdr:spPr>
        <a:xfrm flipV="1">
          <a:off x="1320800" y="130543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72390</xdr:rowOff>
    </xdr:from>
    <xdr:to>
      <xdr:col>7</xdr:col>
      <xdr:colOff>66675</xdr:colOff>
      <xdr:row>76</xdr:row>
      <xdr:rowOff>2539</xdr:rowOff>
    </xdr:to>
    <xdr:sp macro="" textlink="">
      <xdr:nvSpPr>
        <xdr:cNvPr id="384" name="円/楕円 383"/>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88917</xdr:rowOff>
    </xdr:from>
    <xdr:ext cx="762000" cy="259045"/>
    <xdr:sp macro="" textlink="">
      <xdr:nvSpPr>
        <xdr:cNvPr id="385"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133350</xdr:rowOff>
    </xdr:from>
    <xdr:to>
      <xdr:col>5</xdr:col>
      <xdr:colOff>600075</xdr:colOff>
      <xdr:row>76</xdr:row>
      <xdr:rowOff>63500</xdr:rowOff>
    </xdr:to>
    <xdr:sp macro="" textlink="">
      <xdr:nvSpPr>
        <xdr:cNvPr id="386" name="円/楕円 385"/>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73677</xdr:rowOff>
    </xdr:from>
    <xdr:ext cx="736600" cy="259045"/>
    <xdr:sp macro="" textlink="">
      <xdr:nvSpPr>
        <xdr:cNvPr id="387" name="テキスト ボックス 386"/>
        <xdr:cNvSpPr txBox="1"/>
      </xdr:nvSpPr>
      <xdr:spPr>
        <a:xfrm>
          <a:off x="3606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8" name="円/楕円 387"/>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9" name="テキスト ボックス 388"/>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144780</xdr:rowOff>
    </xdr:from>
    <xdr:to>
      <xdr:col>3</xdr:col>
      <xdr:colOff>193675</xdr:colOff>
      <xdr:row>76</xdr:row>
      <xdr:rowOff>74930</xdr:rowOff>
    </xdr:to>
    <xdr:sp macro="" textlink="">
      <xdr:nvSpPr>
        <xdr:cNvPr id="390" name="円/楕円 389"/>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85107</xdr:rowOff>
    </xdr:from>
    <xdr:ext cx="762000" cy="259045"/>
    <xdr:sp macro="" textlink="">
      <xdr:nvSpPr>
        <xdr:cNvPr id="391" name="テキスト ボックス 390"/>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2" name="円/楕円 391"/>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3" name="テキスト ボックス 392"/>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類似団体平均を大きく上回っている要因は、物件費及び補助費等が多額であることによるものである。</a:t>
          </a:r>
          <a:endParaRPr lang="ja-JP" altLang="ja-JP" sz="1300">
            <a:effectLst/>
          </a:endParaRPr>
        </a:p>
        <a:p>
          <a:pPr rtl="0" eaLnBrk="1" fontAlgn="auto" latinLnBrk="0" hangingPunct="1"/>
          <a:r>
            <a:rPr kumimoji="1" lang="ja-JP" altLang="ja-JP" sz="1300" b="0" i="0" baseline="0">
              <a:solidFill>
                <a:schemeClr val="dk1"/>
              </a:solidFill>
              <a:effectLst/>
              <a:latin typeface="+mn-lt"/>
              <a:ea typeface="+mn-ea"/>
              <a:cs typeface="+mn-cs"/>
            </a:rPr>
            <a:t>　社会保障費の増大により、扶助費や繰出金は、毎年増加傾向にあり、これらの経費は削減が困難であるため、物件費での</a:t>
          </a:r>
          <a:r>
            <a:rPr lang="ja-JP" altLang="ja-JP" sz="1300" b="0" i="0" baseline="0">
              <a:solidFill>
                <a:schemeClr val="dk1"/>
              </a:solidFill>
              <a:effectLst/>
              <a:latin typeface="+mn-lt"/>
              <a:ea typeface="+mn-ea"/>
              <a:cs typeface="+mn-cs"/>
            </a:rPr>
            <a:t>事務事業の見直し</a:t>
          </a:r>
          <a:r>
            <a:rPr lang="ja-JP" altLang="en-US" sz="1300" b="0" i="0" baseline="0">
              <a:solidFill>
                <a:schemeClr val="dk1"/>
              </a:solidFill>
              <a:effectLst/>
              <a:latin typeface="+mn-lt"/>
              <a:ea typeface="+mn-ea"/>
              <a:cs typeface="+mn-cs"/>
            </a:rPr>
            <a:t>を継続することにより経常経費全体でのさらなる縮減に努める。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109038</xdr:rowOff>
    </xdr:from>
    <xdr:to>
      <xdr:col>24</xdr:col>
      <xdr:colOff>31750</xdr:colOff>
      <xdr:row>80</xdr:row>
      <xdr:rowOff>32294</xdr:rowOff>
    </xdr:to>
    <xdr:cxnSp macro="">
      <xdr:nvCxnSpPr>
        <xdr:cNvPr id="428" name="直線コネクタ 427"/>
        <xdr:cNvCxnSpPr/>
      </xdr:nvCxnSpPr>
      <xdr:spPr>
        <a:xfrm flipV="1">
          <a:off x="15671800" y="1365358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118836</xdr:rowOff>
    </xdr:from>
    <xdr:to>
      <xdr:col>22</xdr:col>
      <xdr:colOff>565150</xdr:colOff>
      <xdr:row>80</xdr:row>
      <xdr:rowOff>32294</xdr:rowOff>
    </xdr:to>
    <xdr:cxnSp macro="">
      <xdr:nvCxnSpPr>
        <xdr:cNvPr id="431" name="直線コネクタ 430"/>
        <xdr:cNvCxnSpPr/>
      </xdr:nvCxnSpPr>
      <xdr:spPr>
        <a:xfrm>
          <a:off x="14782800" y="13663386"/>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115570</xdr:rowOff>
    </xdr:from>
    <xdr:to>
      <xdr:col>21</xdr:col>
      <xdr:colOff>361950</xdr:colOff>
      <xdr:row>79</xdr:row>
      <xdr:rowOff>118836</xdr:rowOff>
    </xdr:to>
    <xdr:cxnSp macro="">
      <xdr:nvCxnSpPr>
        <xdr:cNvPr id="434" name="直線コネクタ 433"/>
        <xdr:cNvCxnSpPr/>
      </xdr:nvCxnSpPr>
      <xdr:spPr>
        <a:xfrm>
          <a:off x="13893800" y="136601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105773</xdr:rowOff>
    </xdr:from>
    <xdr:to>
      <xdr:col>20</xdr:col>
      <xdr:colOff>158750</xdr:colOff>
      <xdr:row>79</xdr:row>
      <xdr:rowOff>115570</xdr:rowOff>
    </xdr:to>
    <xdr:cxnSp macro="">
      <xdr:nvCxnSpPr>
        <xdr:cNvPr id="437" name="直線コネクタ 436"/>
        <xdr:cNvCxnSpPr/>
      </xdr:nvCxnSpPr>
      <xdr:spPr>
        <a:xfrm>
          <a:off x="13004800" y="1365032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58238</xdr:rowOff>
    </xdr:from>
    <xdr:to>
      <xdr:col>24</xdr:col>
      <xdr:colOff>82550</xdr:colOff>
      <xdr:row>79</xdr:row>
      <xdr:rowOff>159838</xdr:rowOff>
    </xdr:to>
    <xdr:sp macro="" textlink="">
      <xdr:nvSpPr>
        <xdr:cNvPr id="447" name="円/楕円 446"/>
        <xdr:cNvSpPr/>
      </xdr:nvSpPr>
      <xdr:spPr>
        <a:xfrm>
          <a:off x="16459200" y="136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30315</xdr:rowOff>
    </xdr:from>
    <xdr:ext cx="762000" cy="259045"/>
    <xdr:sp macro="" textlink="">
      <xdr:nvSpPr>
        <xdr:cNvPr id="448" name="公債費以外該当値テキスト"/>
        <xdr:cNvSpPr txBox="1"/>
      </xdr:nvSpPr>
      <xdr:spPr>
        <a:xfrm>
          <a:off x="16598900" y="1357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152944</xdr:rowOff>
    </xdr:from>
    <xdr:to>
      <xdr:col>22</xdr:col>
      <xdr:colOff>615950</xdr:colOff>
      <xdr:row>80</xdr:row>
      <xdr:rowOff>83094</xdr:rowOff>
    </xdr:to>
    <xdr:sp macro="" textlink="">
      <xdr:nvSpPr>
        <xdr:cNvPr id="449" name="円/楕円 448"/>
        <xdr:cNvSpPr/>
      </xdr:nvSpPr>
      <xdr:spPr>
        <a:xfrm>
          <a:off x="15621000" y="136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67871</xdr:rowOff>
    </xdr:from>
    <xdr:ext cx="736600" cy="259045"/>
    <xdr:sp macro="" textlink="">
      <xdr:nvSpPr>
        <xdr:cNvPr id="450" name="テキスト ボックス 449"/>
        <xdr:cNvSpPr txBox="1"/>
      </xdr:nvSpPr>
      <xdr:spPr>
        <a:xfrm>
          <a:off x="15290800" y="13783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68036</xdr:rowOff>
    </xdr:from>
    <xdr:to>
      <xdr:col>21</xdr:col>
      <xdr:colOff>412750</xdr:colOff>
      <xdr:row>79</xdr:row>
      <xdr:rowOff>169636</xdr:rowOff>
    </xdr:to>
    <xdr:sp macro="" textlink="">
      <xdr:nvSpPr>
        <xdr:cNvPr id="451" name="円/楕円 450"/>
        <xdr:cNvSpPr/>
      </xdr:nvSpPr>
      <xdr:spPr>
        <a:xfrm>
          <a:off x="14732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154413</xdr:rowOff>
    </xdr:from>
    <xdr:ext cx="762000" cy="259045"/>
    <xdr:sp macro="" textlink="">
      <xdr:nvSpPr>
        <xdr:cNvPr id="452" name="テキスト ボックス 451"/>
        <xdr:cNvSpPr txBox="1"/>
      </xdr:nvSpPr>
      <xdr:spPr>
        <a:xfrm>
          <a:off x="14401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64770</xdr:rowOff>
    </xdr:from>
    <xdr:to>
      <xdr:col>20</xdr:col>
      <xdr:colOff>209550</xdr:colOff>
      <xdr:row>79</xdr:row>
      <xdr:rowOff>166370</xdr:rowOff>
    </xdr:to>
    <xdr:sp macro="" textlink="">
      <xdr:nvSpPr>
        <xdr:cNvPr id="453" name="円/楕円 452"/>
        <xdr:cNvSpPr/>
      </xdr:nvSpPr>
      <xdr:spPr>
        <a:xfrm>
          <a:off x="13843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151147</xdr:rowOff>
    </xdr:from>
    <xdr:ext cx="762000" cy="259045"/>
    <xdr:sp macro="" textlink="">
      <xdr:nvSpPr>
        <xdr:cNvPr id="454" name="テキスト ボックス 453"/>
        <xdr:cNvSpPr txBox="1"/>
      </xdr:nvSpPr>
      <xdr:spPr>
        <a:xfrm>
          <a:off x="13512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54973</xdr:rowOff>
    </xdr:from>
    <xdr:to>
      <xdr:col>19</xdr:col>
      <xdr:colOff>6350</xdr:colOff>
      <xdr:row>79</xdr:row>
      <xdr:rowOff>156573</xdr:rowOff>
    </xdr:to>
    <xdr:sp macro="" textlink="">
      <xdr:nvSpPr>
        <xdr:cNvPr id="455" name="円/楕円 454"/>
        <xdr:cNvSpPr/>
      </xdr:nvSpPr>
      <xdr:spPr>
        <a:xfrm>
          <a:off x="12954000" y="135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141350</xdr:rowOff>
    </xdr:from>
    <xdr:ext cx="762000" cy="259045"/>
    <xdr:sp macro="" textlink="">
      <xdr:nvSpPr>
        <xdr:cNvPr id="456" name="テキスト ボックス 455"/>
        <xdr:cNvSpPr txBox="1"/>
      </xdr:nvSpPr>
      <xdr:spPr>
        <a:xfrm>
          <a:off x="12623800" y="1368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17424</xdr:rowOff>
    </xdr:from>
    <xdr:to>
      <xdr:col>4</xdr:col>
      <xdr:colOff>1117600</xdr:colOff>
      <xdr:row>17</xdr:row>
      <xdr:rowOff>36733</xdr:rowOff>
    </xdr:to>
    <xdr:cxnSp macro="">
      <xdr:nvCxnSpPr>
        <xdr:cNvPr id="50" name="直線コネクタ 49"/>
        <xdr:cNvCxnSpPr/>
      </xdr:nvCxnSpPr>
      <xdr:spPr bwMode="auto">
        <a:xfrm>
          <a:off x="5003800" y="2979699"/>
          <a:ext cx="647700" cy="19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17424</xdr:rowOff>
    </xdr:from>
    <xdr:to>
      <xdr:col>4</xdr:col>
      <xdr:colOff>469900</xdr:colOff>
      <xdr:row>17</xdr:row>
      <xdr:rowOff>50221</xdr:rowOff>
    </xdr:to>
    <xdr:cxnSp macro="">
      <xdr:nvCxnSpPr>
        <xdr:cNvPr id="53" name="直線コネクタ 52"/>
        <xdr:cNvCxnSpPr/>
      </xdr:nvCxnSpPr>
      <xdr:spPr bwMode="auto">
        <a:xfrm flipV="1">
          <a:off x="4305300" y="2979699"/>
          <a:ext cx="698500" cy="32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36322</xdr:rowOff>
    </xdr:from>
    <xdr:to>
      <xdr:col>3</xdr:col>
      <xdr:colOff>904875</xdr:colOff>
      <xdr:row>17</xdr:row>
      <xdr:rowOff>50221</xdr:rowOff>
    </xdr:to>
    <xdr:cxnSp macro="">
      <xdr:nvCxnSpPr>
        <xdr:cNvPr id="56" name="直線コネクタ 55"/>
        <xdr:cNvCxnSpPr/>
      </xdr:nvCxnSpPr>
      <xdr:spPr bwMode="auto">
        <a:xfrm>
          <a:off x="3606800" y="2998597"/>
          <a:ext cx="698500" cy="13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36162</xdr:rowOff>
    </xdr:from>
    <xdr:to>
      <xdr:col>3</xdr:col>
      <xdr:colOff>206375</xdr:colOff>
      <xdr:row>17</xdr:row>
      <xdr:rowOff>36322</xdr:rowOff>
    </xdr:to>
    <xdr:cxnSp macro="">
      <xdr:nvCxnSpPr>
        <xdr:cNvPr id="59" name="直線コネクタ 58"/>
        <xdr:cNvCxnSpPr/>
      </xdr:nvCxnSpPr>
      <xdr:spPr bwMode="auto">
        <a:xfrm>
          <a:off x="2908300" y="2998437"/>
          <a:ext cx="698500" cy="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157383</xdr:rowOff>
    </xdr:from>
    <xdr:to>
      <xdr:col>5</xdr:col>
      <xdr:colOff>34925</xdr:colOff>
      <xdr:row>17</xdr:row>
      <xdr:rowOff>87533</xdr:rowOff>
    </xdr:to>
    <xdr:sp macro="" textlink="">
      <xdr:nvSpPr>
        <xdr:cNvPr id="69" name="円/楕円 68"/>
        <xdr:cNvSpPr/>
      </xdr:nvSpPr>
      <xdr:spPr bwMode="auto">
        <a:xfrm>
          <a:off x="5600700" y="294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129460</xdr:rowOff>
    </xdr:from>
    <xdr:ext cx="762000" cy="259045"/>
    <xdr:sp macro="" textlink="">
      <xdr:nvSpPr>
        <xdr:cNvPr id="70" name="人口1人当たり決算額の推移該当値テキスト130"/>
        <xdr:cNvSpPr txBox="1"/>
      </xdr:nvSpPr>
      <xdr:spPr>
        <a:xfrm>
          <a:off x="5740400" y="29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123,096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138074</xdr:rowOff>
    </xdr:from>
    <xdr:to>
      <xdr:col>4</xdr:col>
      <xdr:colOff>520700</xdr:colOff>
      <xdr:row>17</xdr:row>
      <xdr:rowOff>68224</xdr:rowOff>
    </xdr:to>
    <xdr:sp macro="" textlink="">
      <xdr:nvSpPr>
        <xdr:cNvPr id="71" name="円/楕円 70"/>
        <xdr:cNvSpPr/>
      </xdr:nvSpPr>
      <xdr:spPr bwMode="auto">
        <a:xfrm>
          <a:off x="4953000" y="2928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53001</xdr:rowOff>
    </xdr:from>
    <xdr:ext cx="736600" cy="259045"/>
    <xdr:sp macro="" textlink="">
      <xdr:nvSpPr>
        <xdr:cNvPr id="72" name="テキスト ボックス 71"/>
        <xdr:cNvSpPr txBox="1"/>
      </xdr:nvSpPr>
      <xdr:spPr>
        <a:xfrm>
          <a:off x="4622800" y="3015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125,630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170871</xdr:rowOff>
    </xdr:from>
    <xdr:to>
      <xdr:col>3</xdr:col>
      <xdr:colOff>955675</xdr:colOff>
      <xdr:row>17</xdr:row>
      <xdr:rowOff>101021</xdr:rowOff>
    </xdr:to>
    <xdr:sp macro="" textlink="">
      <xdr:nvSpPr>
        <xdr:cNvPr id="73" name="円/楕円 72"/>
        <xdr:cNvSpPr/>
      </xdr:nvSpPr>
      <xdr:spPr bwMode="auto">
        <a:xfrm>
          <a:off x="4254500" y="296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85798</xdr:rowOff>
    </xdr:from>
    <xdr:ext cx="762000" cy="259045"/>
    <xdr:sp macro="" textlink="">
      <xdr:nvSpPr>
        <xdr:cNvPr id="74" name="テキスト ボックス 73"/>
        <xdr:cNvSpPr txBox="1"/>
      </xdr:nvSpPr>
      <xdr:spPr>
        <a:xfrm>
          <a:off x="3924300" y="30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156972</xdr:rowOff>
    </xdr:from>
    <xdr:to>
      <xdr:col>3</xdr:col>
      <xdr:colOff>257175</xdr:colOff>
      <xdr:row>17</xdr:row>
      <xdr:rowOff>87122</xdr:rowOff>
    </xdr:to>
    <xdr:sp macro="" textlink="">
      <xdr:nvSpPr>
        <xdr:cNvPr id="75" name="円/楕円 74"/>
        <xdr:cNvSpPr/>
      </xdr:nvSpPr>
      <xdr:spPr bwMode="auto">
        <a:xfrm>
          <a:off x="3556000" y="2947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71899</xdr:rowOff>
    </xdr:from>
    <xdr:ext cx="762000" cy="259045"/>
    <xdr:sp macro="" textlink="">
      <xdr:nvSpPr>
        <xdr:cNvPr id="76" name="テキスト ボックス 75"/>
        <xdr:cNvSpPr txBox="1"/>
      </xdr:nvSpPr>
      <xdr:spPr>
        <a:xfrm>
          <a:off x="3225800" y="303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123,150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156812</xdr:rowOff>
    </xdr:from>
    <xdr:to>
      <xdr:col>2</xdr:col>
      <xdr:colOff>692150</xdr:colOff>
      <xdr:row>17</xdr:row>
      <xdr:rowOff>86962</xdr:rowOff>
    </xdr:to>
    <xdr:sp macro="" textlink="">
      <xdr:nvSpPr>
        <xdr:cNvPr id="77" name="円/楕円 76"/>
        <xdr:cNvSpPr/>
      </xdr:nvSpPr>
      <xdr:spPr bwMode="auto">
        <a:xfrm>
          <a:off x="2857500" y="2947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71739</xdr:rowOff>
    </xdr:from>
    <xdr:ext cx="762000" cy="259045"/>
    <xdr:sp macro="" textlink="">
      <xdr:nvSpPr>
        <xdr:cNvPr id="78" name="テキスト ボックス 77"/>
        <xdr:cNvSpPr txBox="1"/>
      </xdr:nvSpPr>
      <xdr:spPr>
        <a:xfrm>
          <a:off x="2527300" y="303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106838</xdr:rowOff>
    </xdr:from>
    <xdr:to>
      <xdr:col>4</xdr:col>
      <xdr:colOff>1117600</xdr:colOff>
      <xdr:row>36</xdr:row>
      <xdr:rowOff>159758</xdr:rowOff>
    </xdr:to>
    <xdr:cxnSp macro="">
      <xdr:nvCxnSpPr>
        <xdr:cNvPr id="110" name="直線コネクタ 109"/>
        <xdr:cNvCxnSpPr/>
      </xdr:nvCxnSpPr>
      <xdr:spPr bwMode="auto">
        <a:xfrm>
          <a:off x="5003800" y="7060088"/>
          <a:ext cx="647700" cy="5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66490</xdr:rowOff>
    </xdr:from>
    <xdr:to>
      <xdr:col>4</xdr:col>
      <xdr:colOff>469900</xdr:colOff>
      <xdr:row>36</xdr:row>
      <xdr:rowOff>106838</xdr:rowOff>
    </xdr:to>
    <xdr:cxnSp macro="">
      <xdr:nvCxnSpPr>
        <xdr:cNvPr id="113" name="直線コネクタ 112"/>
        <xdr:cNvCxnSpPr/>
      </xdr:nvCxnSpPr>
      <xdr:spPr bwMode="auto">
        <a:xfrm>
          <a:off x="4305300" y="7019740"/>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37092</xdr:rowOff>
    </xdr:from>
    <xdr:to>
      <xdr:col>3</xdr:col>
      <xdr:colOff>904875</xdr:colOff>
      <xdr:row>36</xdr:row>
      <xdr:rowOff>66490</xdr:rowOff>
    </xdr:to>
    <xdr:cxnSp macro="">
      <xdr:nvCxnSpPr>
        <xdr:cNvPr id="116" name="直線コネクタ 115"/>
        <xdr:cNvCxnSpPr/>
      </xdr:nvCxnSpPr>
      <xdr:spPr bwMode="auto">
        <a:xfrm>
          <a:off x="3606800" y="6990342"/>
          <a:ext cx="698500" cy="29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290564</xdr:rowOff>
    </xdr:from>
    <xdr:to>
      <xdr:col>3</xdr:col>
      <xdr:colOff>206375</xdr:colOff>
      <xdr:row>36</xdr:row>
      <xdr:rowOff>37092</xdr:rowOff>
    </xdr:to>
    <xdr:cxnSp macro="">
      <xdr:nvCxnSpPr>
        <xdr:cNvPr id="119" name="直線コネクタ 118"/>
        <xdr:cNvCxnSpPr/>
      </xdr:nvCxnSpPr>
      <xdr:spPr bwMode="auto">
        <a:xfrm>
          <a:off x="2908300" y="6900914"/>
          <a:ext cx="698500" cy="89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108958</xdr:rowOff>
    </xdr:from>
    <xdr:to>
      <xdr:col>5</xdr:col>
      <xdr:colOff>34925</xdr:colOff>
      <xdr:row>37</xdr:row>
      <xdr:rowOff>39108</xdr:rowOff>
    </xdr:to>
    <xdr:sp macro="" textlink="">
      <xdr:nvSpPr>
        <xdr:cNvPr id="129" name="円/楕円 128"/>
        <xdr:cNvSpPr/>
      </xdr:nvSpPr>
      <xdr:spPr bwMode="auto">
        <a:xfrm>
          <a:off x="5600700" y="7062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81035</xdr:rowOff>
    </xdr:from>
    <xdr:ext cx="762000" cy="259045"/>
    <xdr:sp macro="" textlink="">
      <xdr:nvSpPr>
        <xdr:cNvPr id="130" name="人口1人当たり決算額の推移該当値テキスト445"/>
        <xdr:cNvSpPr txBox="1"/>
      </xdr:nvSpPr>
      <xdr:spPr>
        <a:xfrm>
          <a:off x="5740400" y="7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56038</xdr:rowOff>
    </xdr:from>
    <xdr:to>
      <xdr:col>4</xdr:col>
      <xdr:colOff>520700</xdr:colOff>
      <xdr:row>36</xdr:row>
      <xdr:rowOff>157638</xdr:rowOff>
    </xdr:to>
    <xdr:sp macro="" textlink="">
      <xdr:nvSpPr>
        <xdr:cNvPr id="131" name="円/楕円 130"/>
        <xdr:cNvSpPr/>
      </xdr:nvSpPr>
      <xdr:spPr bwMode="auto">
        <a:xfrm>
          <a:off x="4953000" y="700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142415</xdr:rowOff>
    </xdr:from>
    <xdr:ext cx="736600" cy="259045"/>
    <xdr:sp macro="" textlink="">
      <xdr:nvSpPr>
        <xdr:cNvPr id="132" name="テキスト ボックス 131"/>
        <xdr:cNvSpPr txBox="1"/>
      </xdr:nvSpPr>
      <xdr:spPr>
        <a:xfrm>
          <a:off x="4622800" y="7095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15690</xdr:rowOff>
    </xdr:from>
    <xdr:to>
      <xdr:col>3</xdr:col>
      <xdr:colOff>955675</xdr:colOff>
      <xdr:row>36</xdr:row>
      <xdr:rowOff>117290</xdr:rowOff>
    </xdr:to>
    <xdr:sp macro="" textlink="">
      <xdr:nvSpPr>
        <xdr:cNvPr id="133" name="円/楕円 132"/>
        <xdr:cNvSpPr/>
      </xdr:nvSpPr>
      <xdr:spPr bwMode="auto">
        <a:xfrm>
          <a:off x="4254500" y="696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102067</xdr:rowOff>
    </xdr:from>
    <xdr:ext cx="762000" cy="259045"/>
    <xdr:sp macro="" textlink="">
      <xdr:nvSpPr>
        <xdr:cNvPr id="134" name="テキスト ボックス 133"/>
        <xdr:cNvSpPr txBox="1"/>
      </xdr:nvSpPr>
      <xdr:spPr>
        <a:xfrm>
          <a:off x="3924300" y="705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329192</xdr:rowOff>
    </xdr:from>
    <xdr:to>
      <xdr:col>3</xdr:col>
      <xdr:colOff>257175</xdr:colOff>
      <xdr:row>36</xdr:row>
      <xdr:rowOff>87892</xdr:rowOff>
    </xdr:to>
    <xdr:sp macro="" textlink="">
      <xdr:nvSpPr>
        <xdr:cNvPr id="135" name="円/楕円 134"/>
        <xdr:cNvSpPr/>
      </xdr:nvSpPr>
      <xdr:spPr bwMode="auto">
        <a:xfrm>
          <a:off x="3556000" y="693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72669</xdr:rowOff>
    </xdr:from>
    <xdr:ext cx="762000" cy="259045"/>
    <xdr:sp macro="" textlink="">
      <xdr:nvSpPr>
        <xdr:cNvPr id="136" name="テキスト ボックス 135"/>
        <xdr:cNvSpPr txBox="1"/>
      </xdr:nvSpPr>
      <xdr:spPr>
        <a:xfrm>
          <a:off x="3225800" y="702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239764</xdr:rowOff>
    </xdr:from>
    <xdr:to>
      <xdr:col>2</xdr:col>
      <xdr:colOff>692150</xdr:colOff>
      <xdr:row>35</xdr:row>
      <xdr:rowOff>341364</xdr:rowOff>
    </xdr:to>
    <xdr:sp macro="" textlink="">
      <xdr:nvSpPr>
        <xdr:cNvPr id="137" name="円/楕円 136"/>
        <xdr:cNvSpPr/>
      </xdr:nvSpPr>
      <xdr:spPr bwMode="auto">
        <a:xfrm>
          <a:off x="2857500" y="685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326141</xdr:rowOff>
    </xdr:from>
    <xdr:ext cx="762000" cy="259045"/>
    <xdr:sp macro="" textlink="">
      <xdr:nvSpPr>
        <xdr:cNvPr id="138" name="テキスト ボックス 137"/>
        <xdr:cNvSpPr txBox="1"/>
      </xdr:nvSpPr>
      <xdr:spPr>
        <a:xfrm>
          <a:off x="2527300" y="69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107729</xdr:rowOff>
    </xdr:from>
    <xdr:to>
      <xdr:col>6</xdr:col>
      <xdr:colOff>511175</xdr:colOff>
      <xdr:row>38</xdr:row>
      <xdr:rowOff>69</xdr:rowOff>
    </xdr:to>
    <xdr:cxnSp macro="">
      <xdr:nvCxnSpPr>
        <xdr:cNvPr id="63" name="直線コネクタ 62"/>
        <xdr:cNvCxnSpPr/>
      </xdr:nvCxnSpPr>
      <xdr:spPr>
        <a:xfrm>
          <a:off x="3797300" y="6451379"/>
          <a:ext cx="8382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107729</xdr:rowOff>
    </xdr:from>
    <xdr:to>
      <xdr:col>5</xdr:col>
      <xdr:colOff>358775</xdr:colOff>
      <xdr:row>37</xdr:row>
      <xdr:rowOff>166098</xdr:rowOff>
    </xdr:to>
    <xdr:cxnSp macro="">
      <xdr:nvCxnSpPr>
        <xdr:cNvPr id="66" name="直線コネクタ 65"/>
        <xdr:cNvCxnSpPr/>
      </xdr:nvCxnSpPr>
      <xdr:spPr>
        <a:xfrm flipV="1">
          <a:off x="2908300" y="6451379"/>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145012</xdr:rowOff>
    </xdr:from>
    <xdr:to>
      <xdr:col>4</xdr:col>
      <xdr:colOff>155575</xdr:colOff>
      <xdr:row>37</xdr:row>
      <xdr:rowOff>166098</xdr:rowOff>
    </xdr:to>
    <xdr:cxnSp macro="">
      <xdr:nvCxnSpPr>
        <xdr:cNvPr id="69" name="直線コネクタ 68"/>
        <xdr:cNvCxnSpPr/>
      </xdr:nvCxnSpPr>
      <xdr:spPr>
        <a:xfrm>
          <a:off x="2019300" y="6488662"/>
          <a:ext cx="8890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101720</xdr:rowOff>
    </xdr:from>
    <xdr:to>
      <xdr:col>2</xdr:col>
      <xdr:colOff>638175</xdr:colOff>
      <xdr:row>37</xdr:row>
      <xdr:rowOff>145012</xdr:rowOff>
    </xdr:to>
    <xdr:cxnSp macro="">
      <xdr:nvCxnSpPr>
        <xdr:cNvPr id="72" name="直線コネクタ 71"/>
        <xdr:cNvCxnSpPr/>
      </xdr:nvCxnSpPr>
      <xdr:spPr>
        <a:xfrm>
          <a:off x="1130300" y="6445370"/>
          <a:ext cx="889000" cy="4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120719</xdr:rowOff>
    </xdr:from>
    <xdr:to>
      <xdr:col>6</xdr:col>
      <xdr:colOff>561975</xdr:colOff>
      <xdr:row>38</xdr:row>
      <xdr:rowOff>50869</xdr:rowOff>
    </xdr:to>
    <xdr:sp macro="" textlink="">
      <xdr:nvSpPr>
        <xdr:cNvPr id="82" name="円/楕円 81"/>
        <xdr:cNvSpPr/>
      </xdr:nvSpPr>
      <xdr:spPr>
        <a:xfrm>
          <a:off x="4584700" y="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99146</xdr:rowOff>
    </xdr:from>
    <xdr:ext cx="534377" cy="259045"/>
    <xdr:sp macro="" textlink="">
      <xdr:nvSpPr>
        <xdr:cNvPr id="83" name="人件費該当値テキスト"/>
        <xdr:cNvSpPr txBox="1"/>
      </xdr:nvSpPr>
      <xdr:spPr>
        <a:xfrm>
          <a:off x="4686300" y="64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84,827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56929</xdr:rowOff>
    </xdr:from>
    <xdr:to>
      <xdr:col>5</xdr:col>
      <xdr:colOff>409575</xdr:colOff>
      <xdr:row>37</xdr:row>
      <xdr:rowOff>158529</xdr:rowOff>
    </xdr:to>
    <xdr:sp macro="" textlink="">
      <xdr:nvSpPr>
        <xdr:cNvPr id="84" name="円/楕円 83"/>
        <xdr:cNvSpPr/>
      </xdr:nvSpPr>
      <xdr:spPr>
        <a:xfrm>
          <a:off x="3746500" y="64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149655</xdr:rowOff>
    </xdr:from>
    <xdr:ext cx="534377" cy="259045"/>
    <xdr:sp macro="" textlink="">
      <xdr:nvSpPr>
        <xdr:cNvPr id="85" name="テキスト ボックス 84"/>
        <xdr:cNvSpPr txBox="1"/>
      </xdr:nvSpPr>
      <xdr:spPr>
        <a:xfrm>
          <a:off x="3530111" y="64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115298</xdr:rowOff>
    </xdr:from>
    <xdr:to>
      <xdr:col>4</xdr:col>
      <xdr:colOff>206375</xdr:colOff>
      <xdr:row>38</xdr:row>
      <xdr:rowOff>45448</xdr:rowOff>
    </xdr:to>
    <xdr:sp macro="" textlink="">
      <xdr:nvSpPr>
        <xdr:cNvPr id="86" name="円/楕円 85"/>
        <xdr:cNvSpPr/>
      </xdr:nvSpPr>
      <xdr:spPr>
        <a:xfrm>
          <a:off x="2857500" y="645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36575</xdr:rowOff>
    </xdr:from>
    <xdr:ext cx="534377" cy="259045"/>
    <xdr:sp macro="" textlink="">
      <xdr:nvSpPr>
        <xdr:cNvPr id="87" name="テキスト ボックス 86"/>
        <xdr:cNvSpPr txBox="1"/>
      </xdr:nvSpPr>
      <xdr:spPr>
        <a:xfrm>
          <a:off x="2641111" y="65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94212</xdr:rowOff>
    </xdr:from>
    <xdr:to>
      <xdr:col>3</xdr:col>
      <xdr:colOff>3175</xdr:colOff>
      <xdr:row>38</xdr:row>
      <xdr:rowOff>24362</xdr:rowOff>
    </xdr:to>
    <xdr:sp macro="" textlink="">
      <xdr:nvSpPr>
        <xdr:cNvPr id="88" name="円/楕円 87"/>
        <xdr:cNvSpPr/>
      </xdr:nvSpPr>
      <xdr:spPr>
        <a:xfrm>
          <a:off x="1968500" y="64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15489</xdr:rowOff>
    </xdr:from>
    <xdr:ext cx="534377" cy="259045"/>
    <xdr:sp macro="" textlink="">
      <xdr:nvSpPr>
        <xdr:cNvPr id="89" name="テキスト ボックス 88"/>
        <xdr:cNvSpPr txBox="1"/>
      </xdr:nvSpPr>
      <xdr:spPr>
        <a:xfrm>
          <a:off x="1752111" y="65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50920</xdr:rowOff>
    </xdr:from>
    <xdr:to>
      <xdr:col>1</xdr:col>
      <xdr:colOff>485775</xdr:colOff>
      <xdr:row>37</xdr:row>
      <xdr:rowOff>152520</xdr:rowOff>
    </xdr:to>
    <xdr:sp macro="" textlink="">
      <xdr:nvSpPr>
        <xdr:cNvPr id="90" name="円/楕円 89"/>
        <xdr:cNvSpPr/>
      </xdr:nvSpPr>
      <xdr:spPr>
        <a:xfrm>
          <a:off x="1079500" y="63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143646</xdr:rowOff>
    </xdr:from>
    <xdr:ext cx="534377" cy="259045"/>
    <xdr:sp macro="" textlink="">
      <xdr:nvSpPr>
        <xdr:cNvPr id="91" name="テキスト ボックス 90"/>
        <xdr:cNvSpPr txBox="1"/>
      </xdr:nvSpPr>
      <xdr:spPr>
        <a:xfrm>
          <a:off x="863111" y="648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155935</xdr:rowOff>
    </xdr:from>
    <xdr:to>
      <xdr:col>6</xdr:col>
      <xdr:colOff>511175</xdr:colOff>
      <xdr:row>56</xdr:row>
      <xdr:rowOff>32743</xdr:rowOff>
    </xdr:to>
    <xdr:cxnSp macro="">
      <xdr:nvCxnSpPr>
        <xdr:cNvPr id="118" name="直線コネクタ 117"/>
        <xdr:cNvCxnSpPr/>
      </xdr:nvCxnSpPr>
      <xdr:spPr>
        <a:xfrm flipV="1">
          <a:off x="3797300" y="9585685"/>
          <a:ext cx="838200" cy="4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95998</xdr:rowOff>
    </xdr:from>
    <xdr:ext cx="599010" cy="259045"/>
    <xdr:sp macro="" textlink="">
      <xdr:nvSpPr>
        <xdr:cNvPr id="119" name="物件費平均値テキスト"/>
        <xdr:cNvSpPr txBox="1"/>
      </xdr:nvSpPr>
      <xdr:spPr>
        <a:xfrm>
          <a:off x="4686300" y="9525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32743</xdr:rowOff>
    </xdr:from>
    <xdr:to>
      <xdr:col>5</xdr:col>
      <xdr:colOff>358775</xdr:colOff>
      <xdr:row>56</xdr:row>
      <xdr:rowOff>94524</xdr:rowOff>
    </xdr:to>
    <xdr:cxnSp macro="">
      <xdr:nvCxnSpPr>
        <xdr:cNvPr id="121" name="直線コネクタ 120"/>
        <xdr:cNvCxnSpPr/>
      </xdr:nvCxnSpPr>
      <xdr:spPr>
        <a:xfrm flipV="1">
          <a:off x="2908300" y="9633943"/>
          <a:ext cx="889000" cy="6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94524</xdr:rowOff>
    </xdr:from>
    <xdr:to>
      <xdr:col>4</xdr:col>
      <xdr:colOff>155575</xdr:colOff>
      <xdr:row>56</xdr:row>
      <xdr:rowOff>99078</xdr:rowOff>
    </xdr:to>
    <xdr:cxnSp macro="">
      <xdr:nvCxnSpPr>
        <xdr:cNvPr id="124" name="直線コネクタ 123"/>
        <xdr:cNvCxnSpPr/>
      </xdr:nvCxnSpPr>
      <xdr:spPr>
        <a:xfrm flipV="1">
          <a:off x="2019300" y="9695724"/>
          <a:ext cx="8890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87602</xdr:rowOff>
    </xdr:from>
    <xdr:to>
      <xdr:col>2</xdr:col>
      <xdr:colOff>638175</xdr:colOff>
      <xdr:row>56</xdr:row>
      <xdr:rowOff>99078</xdr:rowOff>
    </xdr:to>
    <xdr:cxnSp macro="">
      <xdr:nvCxnSpPr>
        <xdr:cNvPr id="127" name="直線コネクタ 126"/>
        <xdr:cNvCxnSpPr/>
      </xdr:nvCxnSpPr>
      <xdr:spPr>
        <a:xfrm>
          <a:off x="1130300" y="9688802"/>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105135</xdr:rowOff>
    </xdr:from>
    <xdr:to>
      <xdr:col>6</xdr:col>
      <xdr:colOff>561975</xdr:colOff>
      <xdr:row>56</xdr:row>
      <xdr:rowOff>35285</xdr:rowOff>
    </xdr:to>
    <xdr:sp macro="" textlink="">
      <xdr:nvSpPr>
        <xdr:cNvPr id="137" name="円/楕円 136"/>
        <xdr:cNvSpPr/>
      </xdr:nvSpPr>
      <xdr:spPr>
        <a:xfrm>
          <a:off x="4584700" y="9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128012</xdr:rowOff>
    </xdr:from>
    <xdr:ext cx="599010" cy="259045"/>
    <xdr:sp macro="" textlink="">
      <xdr:nvSpPr>
        <xdr:cNvPr id="138" name="物件費該当値テキスト"/>
        <xdr:cNvSpPr txBox="1"/>
      </xdr:nvSpPr>
      <xdr:spPr>
        <a:xfrm>
          <a:off x="4686300" y="938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108,949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153393</xdr:rowOff>
    </xdr:from>
    <xdr:to>
      <xdr:col>5</xdr:col>
      <xdr:colOff>409575</xdr:colOff>
      <xdr:row>56</xdr:row>
      <xdr:rowOff>83543</xdr:rowOff>
    </xdr:to>
    <xdr:sp macro="" textlink="">
      <xdr:nvSpPr>
        <xdr:cNvPr id="139" name="円/楕円 138"/>
        <xdr:cNvSpPr/>
      </xdr:nvSpPr>
      <xdr:spPr>
        <a:xfrm>
          <a:off x="3746500" y="958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74670</xdr:rowOff>
    </xdr:from>
    <xdr:ext cx="534377" cy="259045"/>
    <xdr:sp macro="" textlink="">
      <xdr:nvSpPr>
        <xdr:cNvPr id="140" name="テキスト ボックス 139"/>
        <xdr:cNvSpPr txBox="1"/>
      </xdr:nvSpPr>
      <xdr:spPr>
        <a:xfrm>
          <a:off x="3530111" y="967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43724</xdr:rowOff>
    </xdr:from>
    <xdr:to>
      <xdr:col>4</xdr:col>
      <xdr:colOff>206375</xdr:colOff>
      <xdr:row>56</xdr:row>
      <xdr:rowOff>145324</xdr:rowOff>
    </xdr:to>
    <xdr:sp macro="" textlink="">
      <xdr:nvSpPr>
        <xdr:cNvPr id="141" name="円/楕円 140"/>
        <xdr:cNvSpPr/>
      </xdr:nvSpPr>
      <xdr:spPr>
        <a:xfrm>
          <a:off x="2857500" y="964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136451</xdr:rowOff>
    </xdr:from>
    <xdr:ext cx="534377" cy="259045"/>
    <xdr:sp macro="" textlink="">
      <xdr:nvSpPr>
        <xdr:cNvPr id="142" name="テキスト ボックス 141"/>
        <xdr:cNvSpPr txBox="1"/>
      </xdr:nvSpPr>
      <xdr:spPr>
        <a:xfrm>
          <a:off x="2641111" y="97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48278</xdr:rowOff>
    </xdr:from>
    <xdr:to>
      <xdr:col>3</xdr:col>
      <xdr:colOff>3175</xdr:colOff>
      <xdr:row>56</xdr:row>
      <xdr:rowOff>149878</xdr:rowOff>
    </xdr:to>
    <xdr:sp macro="" textlink="">
      <xdr:nvSpPr>
        <xdr:cNvPr id="143" name="円/楕円 142"/>
        <xdr:cNvSpPr/>
      </xdr:nvSpPr>
      <xdr:spPr>
        <a:xfrm>
          <a:off x="1968500" y="964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141005</xdr:rowOff>
    </xdr:from>
    <xdr:ext cx="534377" cy="259045"/>
    <xdr:sp macro="" textlink="">
      <xdr:nvSpPr>
        <xdr:cNvPr id="144" name="テキスト ボックス 143"/>
        <xdr:cNvSpPr txBox="1"/>
      </xdr:nvSpPr>
      <xdr:spPr>
        <a:xfrm>
          <a:off x="1752111" y="974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36802</xdr:rowOff>
    </xdr:from>
    <xdr:to>
      <xdr:col>1</xdr:col>
      <xdr:colOff>485775</xdr:colOff>
      <xdr:row>56</xdr:row>
      <xdr:rowOff>138402</xdr:rowOff>
    </xdr:to>
    <xdr:sp macro="" textlink="">
      <xdr:nvSpPr>
        <xdr:cNvPr id="145" name="円/楕円 144"/>
        <xdr:cNvSpPr/>
      </xdr:nvSpPr>
      <xdr:spPr>
        <a:xfrm>
          <a:off x="1079500" y="9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129529</xdr:rowOff>
    </xdr:from>
    <xdr:ext cx="534377" cy="259045"/>
    <xdr:sp macro="" textlink="">
      <xdr:nvSpPr>
        <xdr:cNvPr id="146" name="テキスト ボックス 145"/>
        <xdr:cNvSpPr txBox="1"/>
      </xdr:nvSpPr>
      <xdr:spPr>
        <a:xfrm>
          <a:off x="863111" y="973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141987</xdr:rowOff>
    </xdr:from>
    <xdr:to>
      <xdr:col>6</xdr:col>
      <xdr:colOff>511175</xdr:colOff>
      <xdr:row>78</xdr:row>
      <xdr:rowOff>163627</xdr:rowOff>
    </xdr:to>
    <xdr:cxnSp macro="">
      <xdr:nvCxnSpPr>
        <xdr:cNvPr id="175" name="直線コネクタ 174"/>
        <xdr:cNvCxnSpPr/>
      </xdr:nvCxnSpPr>
      <xdr:spPr>
        <a:xfrm flipV="1">
          <a:off x="3797300" y="13515087"/>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162864</xdr:rowOff>
    </xdr:from>
    <xdr:to>
      <xdr:col>5</xdr:col>
      <xdr:colOff>358775</xdr:colOff>
      <xdr:row>78</xdr:row>
      <xdr:rowOff>163627</xdr:rowOff>
    </xdr:to>
    <xdr:cxnSp macro="">
      <xdr:nvCxnSpPr>
        <xdr:cNvPr id="178" name="直線コネクタ 177"/>
        <xdr:cNvCxnSpPr/>
      </xdr:nvCxnSpPr>
      <xdr:spPr>
        <a:xfrm>
          <a:off x="2908300" y="1353596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162864</xdr:rowOff>
    </xdr:from>
    <xdr:to>
      <xdr:col>4</xdr:col>
      <xdr:colOff>155575</xdr:colOff>
      <xdr:row>78</xdr:row>
      <xdr:rowOff>169608</xdr:rowOff>
    </xdr:to>
    <xdr:cxnSp macro="">
      <xdr:nvCxnSpPr>
        <xdr:cNvPr id="181" name="直線コネクタ 180"/>
        <xdr:cNvCxnSpPr/>
      </xdr:nvCxnSpPr>
      <xdr:spPr>
        <a:xfrm flipV="1">
          <a:off x="2019300" y="1353596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154293</xdr:rowOff>
    </xdr:from>
    <xdr:to>
      <xdr:col>2</xdr:col>
      <xdr:colOff>638175</xdr:colOff>
      <xdr:row>78</xdr:row>
      <xdr:rowOff>169608</xdr:rowOff>
    </xdr:to>
    <xdr:cxnSp macro="">
      <xdr:nvCxnSpPr>
        <xdr:cNvPr id="184" name="直線コネクタ 183"/>
        <xdr:cNvCxnSpPr/>
      </xdr:nvCxnSpPr>
      <xdr:spPr>
        <a:xfrm>
          <a:off x="1130300" y="13527393"/>
          <a:ext cx="8890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91187</xdr:rowOff>
    </xdr:from>
    <xdr:to>
      <xdr:col>6</xdr:col>
      <xdr:colOff>561975</xdr:colOff>
      <xdr:row>79</xdr:row>
      <xdr:rowOff>21337</xdr:rowOff>
    </xdr:to>
    <xdr:sp macro="" textlink="">
      <xdr:nvSpPr>
        <xdr:cNvPr id="194" name="円/楕円 193"/>
        <xdr:cNvSpPr/>
      </xdr:nvSpPr>
      <xdr:spPr>
        <a:xfrm>
          <a:off x="4584700" y="134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6114</xdr:rowOff>
    </xdr:from>
    <xdr:ext cx="469744" cy="259045"/>
    <xdr:sp macro="" textlink="">
      <xdr:nvSpPr>
        <xdr:cNvPr id="195" name="維持補修費該当値テキスト"/>
        <xdr:cNvSpPr txBox="1"/>
      </xdr:nvSpPr>
      <xdr:spPr>
        <a:xfrm>
          <a:off x="4686300" y="1337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112827</xdr:rowOff>
    </xdr:from>
    <xdr:to>
      <xdr:col>5</xdr:col>
      <xdr:colOff>409575</xdr:colOff>
      <xdr:row>79</xdr:row>
      <xdr:rowOff>42977</xdr:rowOff>
    </xdr:to>
    <xdr:sp macro="" textlink="">
      <xdr:nvSpPr>
        <xdr:cNvPr id="196" name="円/楕円 195"/>
        <xdr:cNvSpPr/>
      </xdr:nvSpPr>
      <xdr:spPr>
        <a:xfrm>
          <a:off x="3746500" y="1348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34104</xdr:rowOff>
    </xdr:from>
    <xdr:ext cx="469744" cy="259045"/>
    <xdr:sp macro="" textlink="">
      <xdr:nvSpPr>
        <xdr:cNvPr id="197" name="テキスト ボックス 196"/>
        <xdr:cNvSpPr txBox="1"/>
      </xdr:nvSpPr>
      <xdr:spPr>
        <a:xfrm>
          <a:off x="3562427" y="1357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112064</xdr:rowOff>
    </xdr:from>
    <xdr:to>
      <xdr:col>4</xdr:col>
      <xdr:colOff>206375</xdr:colOff>
      <xdr:row>79</xdr:row>
      <xdr:rowOff>42214</xdr:rowOff>
    </xdr:to>
    <xdr:sp macro="" textlink="">
      <xdr:nvSpPr>
        <xdr:cNvPr id="198" name="円/楕円 197"/>
        <xdr:cNvSpPr/>
      </xdr:nvSpPr>
      <xdr:spPr>
        <a:xfrm>
          <a:off x="2857500" y="134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33341</xdr:rowOff>
    </xdr:from>
    <xdr:ext cx="469744" cy="259045"/>
    <xdr:sp macro="" textlink="">
      <xdr:nvSpPr>
        <xdr:cNvPr id="199" name="テキスト ボックス 198"/>
        <xdr:cNvSpPr txBox="1"/>
      </xdr:nvSpPr>
      <xdr:spPr>
        <a:xfrm>
          <a:off x="2673427" y="1357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118808</xdr:rowOff>
    </xdr:from>
    <xdr:to>
      <xdr:col>3</xdr:col>
      <xdr:colOff>3175</xdr:colOff>
      <xdr:row>79</xdr:row>
      <xdr:rowOff>48958</xdr:rowOff>
    </xdr:to>
    <xdr:sp macro="" textlink="">
      <xdr:nvSpPr>
        <xdr:cNvPr id="200" name="円/楕円 199"/>
        <xdr:cNvSpPr/>
      </xdr:nvSpPr>
      <xdr:spPr>
        <a:xfrm>
          <a:off x="19685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40085</xdr:rowOff>
    </xdr:from>
    <xdr:ext cx="469744" cy="259045"/>
    <xdr:sp macro="" textlink="">
      <xdr:nvSpPr>
        <xdr:cNvPr id="201" name="テキスト ボックス 200"/>
        <xdr:cNvSpPr txBox="1"/>
      </xdr:nvSpPr>
      <xdr:spPr>
        <a:xfrm>
          <a:off x="1784427" y="135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103493</xdr:rowOff>
    </xdr:from>
    <xdr:to>
      <xdr:col>1</xdr:col>
      <xdr:colOff>485775</xdr:colOff>
      <xdr:row>79</xdr:row>
      <xdr:rowOff>33643</xdr:rowOff>
    </xdr:to>
    <xdr:sp macro="" textlink="">
      <xdr:nvSpPr>
        <xdr:cNvPr id="202" name="円/楕円 201"/>
        <xdr:cNvSpPr/>
      </xdr:nvSpPr>
      <xdr:spPr>
        <a:xfrm>
          <a:off x="1079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24770</xdr:rowOff>
    </xdr:from>
    <xdr:ext cx="469744" cy="259045"/>
    <xdr:sp macro="" textlink="">
      <xdr:nvSpPr>
        <xdr:cNvPr id="203" name="テキスト ボックス 202"/>
        <xdr:cNvSpPr txBox="1"/>
      </xdr:nvSpPr>
      <xdr:spPr>
        <a:xfrm>
          <a:off x="895427" y="135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163855</xdr:rowOff>
    </xdr:from>
    <xdr:to>
      <xdr:col>6</xdr:col>
      <xdr:colOff>511175</xdr:colOff>
      <xdr:row>98</xdr:row>
      <xdr:rowOff>8102</xdr:rowOff>
    </xdr:to>
    <xdr:cxnSp macro="">
      <xdr:nvCxnSpPr>
        <xdr:cNvPr id="233" name="直線コネクタ 232"/>
        <xdr:cNvCxnSpPr/>
      </xdr:nvCxnSpPr>
      <xdr:spPr>
        <a:xfrm flipV="1">
          <a:off x="3797300" y="16794505"/>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8102</xdr:rowOff>
    </xdr:from>
    <xdr:to>
      <xdr:col>5</xdr:col>
      <xdr:colOff>358775</xdr:colOff>
      <xdr:row>98</xdr:row>
      <xdr:rowOff>93104</xdr:rowOff>
    </xdr:to>
    <xdr:cxnSp macro="">
      <xdr:nvCxnSpPr>
        <xdr:cNvPr id="236" name="直線コネクタ 235"/>
        <xdr:cNvCxnSpPr/>
      </xdr:nvCxnSpPr>
      <xdr:spPr>
        <a:xfrm flipV="1">
          <a:off x="2908300" y="16810202"/>
          <a:ext cx="889000" cy="8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93104</xdr:rowOff>
    </xdr:from>
    <xdr:to>
      <xdr:col>4</xdr:col>
      <xdr:colOff>155575</xdr:colOff>
      <xdr:row>98</xdr:row>
      <xdr:rowOff>110477</xdr:rowOff>
    </xdr:to>
    <xdr:cxnSp macro="">
      <xdr:nvCxnSpPr>
        <xdr:cNvPr id="239" name="直線コネクタ 238"/>
        <xdr:cNvCxnSpPr/>
      </xdr:nvCxnSpPr>
      <xdr:spPr>
        <a:xfrm flipV="1">
          <a:off x="2019300" y="1689520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110477</xdr:rowOff>
    </xdr:from>
    <xdr:to>
      <xdr:col>2</xdr:col>
      <xdr:colOff>638175</xdr:colOff>
      <xdr:row>98</xdr:row>
      <xdr:rowOff>120211</xdr:rowOff>
    </xdr:to>
    <xdr:cxnSp macro="">
      <xdr:nvCxnSpPr>
        <xdr:cNvPr id="242" name="直線コネクタ 241"/>
        <xdr:cNvCxnSpPr/>
      </xdr:nvCxnSpPr>
      <xdr:spPr>
        <a:xfrm flipV="1">
          <a:off x="1130300" y="16912577"/>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113055</xdr:rowOff>
    </xdr:from>
    <xdr:to>
      <xdr:col>6</xdr:col>
      <xdr:colOff>561975</xdr:colOff>
      <xdr:row>98</xdr:row>
      <xdr:rowOff>43205</xdr:rowOff>
    </xdr:to>
    <xdr:sp macro="" textlink="">
      <xdr:nvSpPr>
        <xdr:cNvPr id="252" name="円/楕円 251"/>
        <xdr:cNvSpPr/>
      </xdr:nvSpPr>
      <xdr:spPr>
        <a:xfrm>
          <a:off x="4584700" y="167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91482</xdr:rowOff>
    </xdr:from>
    <xdr:ext cx="534377" cy="259045"/>
    <xdr:sp macro="" textlink="">
      <xdr:nvSpPr>
        <xdr:cNvPr id="253" name="扶助費該当値テキスト"/>
        <xdr:cNvSpPr txBox="1"/>
      </xdr:nvSpPr>
      <xdr:spPr>
        <a:xfrm>
          <a:off x="4686300" y="167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51,732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128752</xdr:rowOff>
    </xdr:from>
    <xdr:to>
      <xdr:col>5</xdr:col>
      <xdr:colOff>409575</xdr:colOff>
      <xdr:row>98</xdr:row>
      <xdr:rowOff>58902</xdr:rowOff>
    </xdr:to>
    <xdr:sp macro="" textlink="">
      <xdr:nvSpPr>
        <xdr:cNvPr id="254" name="円/楕円 253"/>
        <xdr:cNvSpPr/>
      </xdr:nvSpPr>
      <xdr:spPr>
        <a:xfrm>
          <a:off x="3746500" y="167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50029</xdr:rowOff>
    </xdr:from>
    <xdr:ext cx="534377" cy="259045"/>
    <xdr:sp macro="" textlink="">
      <xdr:nvSpPr>
        <xdr:cNvPr id="255" name="テキスト ボックス 254"/>
        <xdr:cNvSpPr txBox="1"/>
      </xdr:nvSpPr>
      <xdr:spPr>
        <a:xfrm>
          <a:off x="3530111" y="168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42304</xdr:rowOff>
    </xdr:from>
    <xdr:to>
      <xdr:col>4</xdr:col>
      <xdr:colOff>206375</xdr:colOff>
      <xdr:row>98</xdr:row>
      <xdr:rowOff>143904</xdr:rowOff>
    </xdr:to>
    <xdr:sp macro="" textlink="">
      <xdr:nvSpPr>
        <xdr:cNvPr id="256" name="円/楕円 255"/>
        <xdr:cNvSpPr/>
      </xdr:nvSpPr>
      <xdr:spPr>
        <a:xfrm>
          <a:off x="2857500" y="168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135031</xdr:rowOff>
    </xdr:from>
    <xdr:ext cx="534377" cy="259045"/>
    <xdr:sp macro="" textlink="">
      <xdr:nvSpPr>
        <xdr:cNvPr id="257" name="テキスト ボックス 256"/>
        <xdr:cNvSpPr txBox="1"/>
      </xdr:nvSpPr>
      <xdr:spPr>
        <a:xfrm>
          <a:off x="2641111" y="1693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59677</xdr:rowOff>
    </xdr:from>
    <xdr:to>
      <xdr:col>3</xdr:col>
      <xdr:colOff>3175</xdr:colOff>
      <xdr:row>98</xdr:row>
      <xdr:rowOff>161277</xdr:rowOff>
    </xdr:to>
    <xdr:sp macro="" textlink="">
      <xdr:nvSpPr>
        <xdr:cNvPr id="258" name="円/楕円 257"/>
        <xdr:cNvSpPr/>
      </xdr:nvSpPr>
      <xdr:spPr>
        <a:xfrm>
          <a:off x="1968500" y="168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152404</xdr:rowOff>
    </xdr:from>
    <xdr:ext cx="534377" cy="259045"/>
    <xdr:sp macro="" textlink="">
      <xdr:nvSpPr>
        <xdr:cNvPr id="259" name="テキスト ボックス 258"/>
        <xdr:cNvSpPr txBox="1"/>
      </xdr:nvSpPr>
      <xdr:spPr>
        <a:xfrm>
          <a:off x="1752111" y="1695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69411</xdr:rowOff>
    </xdr:from>
    <xdr:to>
      <xdr:col>1</xdr:col>
      <xdr:colOff>485775</xdr:colOff>
      <xdr:row>98</xdr:row>
      <xdr:rowOff>171011</xdr:rowOff>
    </xdr:to>
    <xdr:sp macro="" textlink="">
      <xdr:nvSpPr>
        <xdr:cNvPr id="260" name="円/楕円 259"/>
        <xdr:cNvSpPr/>
      </xdr:nvSpPr>
      <xdr:spPr>
        <a:xfrm>
          <a:off x="1079500" y="1687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162138</xdr:rowOff>
    </xdr:from>
    <xdr:ext cx="534377" cy="259045"/>
    <xdr:sp macro="" textlink="">
      <xdr:nvSpPr>
        <xdr:cNvPr id="261" name="テキスト ボックス 260"/>
        <xdr:cNvSpPr txBox="1"/>
      </xdr:nvSpPr>
      <xdr:spPr>
        <a:xfrm>
          <a:off x="863111" y="169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146210</xdr:rowOff>
    </xdr:from>
    <xdr:to>
      <xdr:col>15</xdr:col>
      <xdr:colOff>180975</xdr:colOff>
      <xdr:row>36</xdr:row>
      <xdr:rowOff>160992</xdr:rowOff>
    </xdr:to>
    <xdr:cxnSp macro="">
      <xdr:nvCxnSpPr>
        <xdr:cNvPr id="288" name="直線コネクタ 287"/>
        <xdr:cNvCxnSpPr/>
      </xdr:nvCxnSpPr>
      <xdr:spPr>
        <a:xfrm flipV="1">
          <a:off x="9639300" y="6318410"/>
          <a:ext cx="8382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160992</xdr:rowOff>
    </xdr:from>
    <xdr:to>
      <xdr:col>14</xdr:col>
      <xdr:colOff>28575</xdr:colOff>
      <xdr:row>36</xdr:row>
      <xdr:rowOff>168659</xdr:rowOff>
    </xdr:to>
    <xdr:cxnSp macro="">
      <xdr:nvCxnSpPr>
        <xdr:cNvPr id="291" name="直線コネクタ 290"/>
        <xdr:cNvCxnSpPr/>
      </xdr:nvCxnSpPr>
      <xdr:spPr>
        <a:xfrm flipV="1">
          <a:off x="8750300" y="6333192"/>
          <a:ext cx="889000" cy="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168659</xdr:rowOff>
    </xdr:from>
    <xdr:to>
      <xdr:col>12</xdr:col>
      <xdr:colOff>511175</xdr:colOff>
      <xdr:row>37</xdr:row>
      <xdr:rowOff>8241</xdr:rowOff>
    </xdr:to>
    <xdr:cxnSp macro="">
      <xdr:nvCxnSpPr>
        <xdr:cNvPr id="294" name="直線コネクタ 293"/>
        <xdr:cNvCxnSpPr/>
      </xdr:nvCxnSpPr>
      <xdr:spPr>
        <a:xfrm flipV="1">
          <a:off x="7861300" y="6340859"/>
          <a:ext cx="889000" cy="1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136742</xdr:rowOff>
    </xdr:from>
    <xdr:to>
      <xdr:col>11</xdr:col>
      <xdr:colOff>307975</xdr:colOff>
      <xdr:row>37</xdr:row>
      <xdr:rowOff>8241</xdr:rowOff>
    </xdr:to>
    <xdr:cxnSp macro="">
      <xdr:nvCxnSpPr>
        <xdr:cNvPr id="297" name="直線コネクタ 296"/>
        <xdr:cNvCxnSpPr/>
      </xdr:nvCxnSpPr>
      <xdr:spPr>
        <a:xfrm>
          <a:off x="6972300" y="6308942"/>
          <a:ext cx="889000" cy="4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95410</xdr:rowOff>
    </xdr:from>
    <xdr:to>
      <xdr:col>15</xdr:col>
      <xdr:colOff>231775</xdr:colOff>
      <xdr:row>37</xdr:row>
      <xdr:rowOff>25560</xdr:rowOff>
    </xdr:to>
    <xdr:sp macro="" textlink="">
      <xdr:nvSpPr>
        <xdr:cNvPr id="307" name="円/楕円 306"/>
        <xdr:cNvSpPr/>
      </xdr:nvSpPr>
      <xdr:spPr>
        <a:xfrm>
          <a:off x="10426700" y="626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73837</xdr:rowOff>
    </xdr:from>
    <xdr:ext cx="534377" cy="259045"/>
    <xdr:sp macro="" textlink="">
      <xdr:nvSpPr>
        <xdr:cNvPr id="308" name="補助費等該当値テキスト"/>
        <xdr:cNvSpPr txBox="1"/>
      </xdr:nvSpPr>
      <xdr:spPr>
        <a:xfrm>
          <a:off x="10528300" y="62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110192</xdr:rowOff>
    </xdr:from>
    <xdr:to>
      <xdr:col>14</xdr:col>
      <xdr:colOff>79375</xdr:colOff>
      <xdr:row>37</xdr:row>
      <xdr:rowOff>40342</xdr:rowOff>
    </xdr:to>
    <xdr:sp macro="" textlink="">
      <xdr:nvSpPr>
        <xdr:cNvPr id="309" name="円/楕円 308"/>
        <xdr:cNvSpPr/>
      </xdr:nvSpPr>
      <xdr:spPr>
        <a:xfrm>
          <a:off x="9588500" y="628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31469</xdr:rowOff>
    </xdr:from>
    <xdr:ext cx="534377" cy="259045"/>
    <xdr:sp macro="" textlink="">
      <xdr:nvSpPr>
        <xdr:cNvPr id="310" name="テキスト ボックス 309"/>
        <xdr:cNvSpPr txBox="1"/>
      </xdr:nvSpPr>
      <xdr:spPr>
        <a:xfrm>
          <a:off x="9372111" y="637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117859</xdr:rowOff>
    </xdr:from>
    <xdr:to>
      <xdr:col>12</xdr:col>
      <xdr:colOff>561975</xdr:colOff>
      <xdr:row>37</xdr:row>
      <xdr:rowOff>48009</xdr:rowOff>
    </xdr:to>
    <xdr:sp macro="" textlink="">
      <xdr:nvSpPr>
        <xdr:cNvPr id="311" name="円/楕円 310"/>
        <xdr:cNvSpPr/>
      </xdr:nvSpPr>
      <xdr:spPr>
        <a:xfrm>
          <a:off x="8699500" y="62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39136</xdr:rowOff>
    </xdr:from>
    <xdr:ext cx="534377" cy="259045"/>
    <xdr:sp macro="" textlink="">
      <xdr:nvSpPr>
        <xdr:cNvPr id="312" name="テキスト ボックス 311"/>
        <xdr:cNvSpPr txBox="1"/>
      </xdr:nvSpPr>
      <xdr:spPr>
        <a:xfrm>
          <a:off x="8483111" y="638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128891</xdr:rowOff>
    </xdr:from>
    <xdr:to>
      <xdr:col>11</xdr:col>
      <xdr:colOff>358775</xdr:colOff>
      <xdr:row>37</xdr:row>
      <xdr:rowOff>59041</xdr:rowOff>
    </xdr:to>
    <xdr:sp macro="" textlink="">
      <xdr:nvSpPr>
        <xdr:cNvPr id="313" name="円/楕円 312"/>
        <xdr:cNvSpPr/>
      </xdr:nvSpPr>
      <xdr:spPr>
        <a:xfrm>
          <a:off x="7810500" y="630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50168</xdr:rowOff>
    </xdr:from>
    <xdr:ext cx="534377" cy="259045"/>
    <xdr:sp macro="" textlink="">
      <xdr:nvSpPr>
        <xdr:cNvPr id="314" name="テキスト ボックス 313"/>
        <xdr:cNvSpPr txBox="1"/>
      </xdr:nvSpPr>
      <xdr:spPr>
        <a:xfrm>
          <a:off x="7594111" y="63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85942</xdr:rowOff>
    </xdr:from>
    <xdr:to>
      <xdr:col>10</xdr:col>
      <xdr:colOff>155575</xdr:colOff>
      <xdr:row>37</xdr:row>
      <xdr:rowOff>16092</xdr:rowOff>
    </xdr:to>
    <xdr:sp macro="" textlink="">
      <xdr:nvSpPr>
        <xdr:cNvPr id="315" name="円/楕円 314"/>
        <xdr:cNvSpPr/>
      </xdr:nvSpPr>
      <xdr:spPr>
        <a:xfrm>
          <a:off x="6921500" y="625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7219</xdr:rowOff>
    </xdr:from>
    <xdr:ext cx="534377" cy="259045"/>
    <xdr:sp macro="" textlink="">
      <xdr:nvSpPr>
        <xdr:cNvPr id="316" name="テキスト ボックス 315"/>
        <xdr:cNvSpPr txBox="1"/>
      </xdr:nvSpPr>
      <xdr:spPr>
        <a:xfrm>
          <a:off x="6705111" y="63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132400</xdr:rowOff>
    </xdr:from>
    <xdr:to>
      <xdr:col>15</xdr:col>
      <xdr:colOff>180975</xdr:colOff>
      <xdr:row>58</xdr:row>
      <xdr:rowOff>42366</xdr:rowOff>
    </xdr:to>
    <xdr:cxnSp macro="">
      <xdr:nvCxnSpPr>
        <xdr:cNvPr id="345" name="直線コネクタ 344"/>
        <xdr:cNvCxnSpPr/>
      </xdr:nvCxnSpPr>
      <xdr:spPr>
        <a:xfrm flipV="1">
          <a:off x="9639300" y="9905050"/>
          <a:ext cx="838200" cy="8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140912</xdr:rowOff>
    </xdr:from>
    <xdr:to>
      <xdr:col>14</xdr:col>
      <xdr:colOff>28575</xdr:colOff>
      <xdr:row>58</xdr:row>
      <xdr:rowOff>42366</xdr:rowOff>
    </xdr:to>
    <xdr:cxnSp macro="">
      <xdr:nvCxnSpPr>
        <xdr:cNvPr id="348" name="直線コネクタ 347"/>
        <xdr:cNvCxnSpPr/>
      </xdr:nvCxnSpPr>
      <xdr:spPr>
        <a:xfrm>
          <a:off x="8750300" y="9742112"/>
          <a:ext cx="889000" cy="24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140912</xdr:rowOff>
    </xdr:from>
    <xdr:to>
      <xdr:col>12</xdr:col>
      <xdr:colOff>511175</xdr:colOff>
      <xdr:row>58</xdr:row>
      <xdr:rowOff>110596</xdr:rowOff>
    </xdr:to>
    <xdr:cxnSp macro="">
      <xdr:nvCxnSpPr>
        <xdr:cNvPr id="351" name="直線コネクタ 350"/>
        <xdr:cNvCxnSpPr/>
      </xdr:nvCxnSpPr>
      <xdr:spPr>
        <a:xfrm flipV="1">
          <a:off x="7861300" y="9742112"/>
          <a:ext cx="889000" cy="31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168462</xdr:rowOff>
    </xdr:from>
    <xdr:to>
      <xdr:col>11</xdr:col>
      <xdr:colOff>307975</xdr:colOff>
      <xdr:row>58</xdr:row>
      <xdr:rowOff>110596</xdr:rowOff>
    </xdr:to>
    <xdr:cxnSp macro="">
      <xdr:nvCxnSpPr>
        <xdr:cNvPr id="354" name="直線コネクタ 353"/>
        <xdr:cNvCxnSpPr/>
      </xdr:nvCxnSpPr>
      <xdr:spPr>
        <a:xfrm>
          <a:off x="6972300" y="9941112"/>
          <a:ext cx="889000" cy="1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81600</xdr:rowOff>
    </xdr:from>
    <xdr:to>
      <xdr:col>15</xdr:col>
      <xdr:colOff>231775</xdr:colOff>
      <xdr:row>58</xdr:row>
      <xdr:rowOff>11750</xdr:rowOff>
    </xdr:to>
    <xdr:sp macro="" textlink="">
      <xdr:nvSpPr>
        <xdr:cNvPr id="364" name="円/楕円 363"/>
        <xdr:cNvSpPr/>
      </xdr:nvSpPr>
      <xdr:spPr>
        <a:xfrm>
          <a:off x="10426700" y="98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60027</xdr:rowOff>
    </xdr:from>
    <xdr:ext cx="534377" cy="259045"/>
    <xdr:sp macro="" textlink="">
      <xdr:nvSpPr>
        <xdr:cNvPr id="365" name="普通建設事業費該当値テキスト"/>
        <xdr:cNvSpPr txBox="1"/>
      </xdr:nvSpPr>
      <xdr:spPr>
        <a:xfrm>
          <a:off x="10528300" y="983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163016</xdr:rowOff>
    </xdr:from>
    <xdr:to>
      <xdr:col>14</xdr:col>
      <xdr:colOff>79375</xdr:colOff>
      <xdr:row>58</xdr:row>
      <xdr:rowOff>93166</xdr:rowOff>
    </xdr:to>
    <xdr:sp macro="" textlink="">
      <xdr:nvSpPr>
        <xdr:cNvPr id="366" name="円/楕円 365"/>
        <xdr:cNvSpPr/>
      </xdr:nvSpPr>
      <xdr:spPr>
        <a:xfrm>
          <a:off x="9588500" y="99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84293</xdr:rowOff>
    </xdr:from>
    <xdr:ext cx="534377" cy="259045"/>
    <xdr:sp macro="" textlink="">
      <xdr:nvSpPr>
        <xdr:cNvPr id="367" name="テキスト ボックス 366"/>
        <xdr:cNvSpPr txBox="1"/>
      </xdr:nvSpPr>
      <xdr:spPr>
        <a:xfrm>
          <a:off x="9372111" y="1002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45,547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90112</xdr:rowOff>
    </xdr:from>
    <xdr:to>
      <xdr:col>12</xdr:col>
      <xdr:colOff>561975</xdr:colOff>
      <xdr:row>57</xdr:row>
      <xdr:rowOff>20262</xdr:rowOff>
    </xdr:to>
    <xdr:sp macro="" textlink="">
      <xdr:nvSpPr>
        <xdr:cNvPr id="368" name="円/楕円 367"/>
        <xdr:cNvSpPr/>
      </xdr:nvSpPr>
      <xdr:spPr>
        <a:xfrm>
          <a:off x="8699500" y="96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11389</xdr:rowOff>
    </xdr:from>
    <xdr:ext cx="599010" cy="259045"/>
    <xdr:sp macro="" textlink="">
      <xdr:nvSpPr>
        <xdr:cNvPr id="369" name="テキスト ボックス 368"/>
        <xdr:cNvSpPr txBox="1"/>
      </xdr:nvSpPr>
      <xdr:spPr>
        <a:xfrm>
          <a:off x="8450794" y="97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59796</xdr:rowOff>
    </xdr:from>
    <xdr:to>
      <xdr:col>11</xdr:col>
      <xdr:colOff>358775</xdr:colOff>
      <xdr:row>58</xdr:row>
      <xdr:rowOff>161396</xdr:rowOff>
    </xdr:to>
    <xdr:sp macro="" textlink="">
      <xdr:nvSpPr>
        <xdr:cNvPr id="370" name="円/楕円 369"/>
        <xdr:cNvSpPr/>
      </xdr:nvSpPr>
      <xdr:spPr>
        <a:xfrm>
          <a:off x="7810500" y="100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152523</xdr:rowOff>
    </xdr:from>
    <xdr:ext cx="534377" cy="259045"/>
    <xdr:sp macro="" textlink="">
      <xdr:nvSpPr>
        <xdr:cNvPr id="371" name="テキスト ボックス 370"/>
        <xdr:cNvSpPr txBox="1"/>
      </xdr:nvSpPr>
      <xdr:spPr>
        <a:xfrm>
          <a:off x="7594111" y="100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117662</xdr:rowOff>
    </xdr:from>
    <xdr:to>
      <xdr:col>10</xdr:col>
      <xdr:colOff>155575</xdr:colOff>
      <xdr:row>58</xdr:row>
      <xdr:rowOff>47812</xdr:rowOff>
    </xdr:to>
    <xdr:sp macro="" textlink="">
      <xdr:nvSpPr>
        <xdr:cNvPr id="372" name="円/楕円 371"/>
        <xdr:cNvSpPr/>
      </xdr:nvSpPr>
      <xdr:spPr>
        <a:xfrm>
          <a:off x="6921500" y="989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38939</xdr:rowOff>
    </xdr:from>
    <xdr:ext cx="534377" cy="259045"/>
    <xdr:sp macro="" textlink="">
      <xdr:nvSpPr>
        <xdr:cNvPr id="373" name="テキスト ボックス 372"/>
        <xdr:cNvSpPr txBox="1"/>
      </xdr:nvSpPr>
      <xdr:spPr>
        <a:xfrm>
          <a:off x="6705111" y="99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80521</xdr:rowOff>
    </xdr:from>
    <xdr:to>
      <xdr:col>15</xdr:col>
      <xdr:colOff>180975</xdr:colOff>
      <xdr:row>78</xdr:row>
      <xdr:rowOff>14701</xdr:rowOff>
    </xdr:to>
    <xdr:cxnSp macro="">
      <xdr:nvCxnSpPr>
        <xdr:cNvPr id="400" name="直線コネクタ 399"/>
        <xdr:cNvCxnSpPr/>
      </xdr:nvCxnSpPr>
      <xdr:spPr>
        <a:xfrm flipV="1">
          <a:off x="9639300" y="13282171"/>
          <a:ext cx="838200" cy="10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29721</xdr:rowOff>
    </xdr:from>
    <xdr:to>
      <xdr:col>15</xdr:col>
      <xdr:colOff>231775</xdr:colOff>
      <xdr:row>77</xdr:row>
      <xdr:rowOff>131321</xdr:rowOff>
    </xdr:to>
    <xdr:sp macro="" textlink="">
      <xdr:nvSpPr>
        <xdr:cNvPr id="410" name="円/楕円 409"/>
        <xdr:cNvSpPr/>
      </xdr:nvSpPr>
      <xdr:spPr>
        <a:xfrm>
          <a:off x="10426700" y="1323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8148</xdr:rowOff>
    </xdr:from>
    <xdr:ext cx="534377" cy="259045"/>
    <xdr:sp macro="" textlink="">
      <xdr:nvSpPr>
        <xdr:cNvPr id="411" name="普通建設事業費 （ うち新規整備　）該当値テキスト"/>
        <xdr:cNvSpPr txBox="1"/>
      </xdr:nvSpPr>
      <xdr:spPr>
        <a:xfrm>
          <a:off x="10528300" y="132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135351</xdr:rowOff>
    </xdr:from>
    <xdr:to>
      <xdr:col>14</xdr:col>
      <xdr:colOff>79375</xdr:colOff>
      <xdr:row>78</xdr:row>
      <xdr:rowOff>65501</xdr:rowOff>
    </xdr:to>
    <xdr:sp macro="" textlink="">
      <xdr:nvSpPr>
        <xdr:cNvPr id="412" name="円/楕円 411"/>
        <xdr:cNvSpPr/>
      </xdr:nvSpPr>
      <xdr:spPr>
        <a:xfrm>
          <a:off x="9588500" y="133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56628</xdr:rowOff>
    </xdr:from>
    <xdr:ext cx="534377" cy="259045"/>
    <xdr:sp macro="" textlink="">
      <xdr:nvSpPr>
        <xdr:cNvPr id="413" name="テキスト ボックス 412"/>
        <xdr:cNvSpPr txBox="1"/>
      </xdr:nvSpPr>
      <xdr:spPr>
        <a:xfrm>
          <a:off x="9372111" y="1342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47372</xdr:rowOff>
    </xdr:from>
    <xdr:to>
      <xdr:col>15</xdr:col>
      <xdr:colOff>180975</xdr:colOff>
      <xdr:row>98</xdr:row>
      <xdr:rowOff>77915</xdr:rowOff>
    </xdr:to>
    <xdr:cxnSp macro="">
      <xdr:nvCxnSpPr>
        <xdr:cNvPr id="440" name="直線コネクタ 439"/>
        <xdr:cNvCxnSpPr/>
      </xdr:nvCxnSpPr>
      <xdr:spPr>
        <a:xfrm>
          <a:off x="9639300" y="16849472"/>
          <a:ext cx="838200" cy="3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27115</xdr:rowOff>
    </xdr:from>
    <xdr:to>
      <xdr:col>15</xdr:col>
      <xdr:colOff>231775</xdr:colOff>
      <xdr:row>98</xdr:row>
      <xdr:rowOff>128715</xdr:rowOff>
    </xdr:to>
    <xdr:sp macro="" textlink="">
      <xdr:nvSpPr>
        <xdr:cNvPr id="450" name="円/楕円 449"/>
        <xdr:cNvSpPr/>
      </xdr:nvSpPr>
      <xdr:spPr>
        <a:xfrm>
          <a:off x="104267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113492</xdr:rowOff>
    </xdr:from>
    <xdr:ext cx="469744" cy="259045"/>
    <xdr:sp macro="" textlink="">
      <xdr:nvSpPr>
        <xdr:cNvPr id="451" name="普通建設事業費 （ うち更新整備　）該当値テキスト"/>
        <xdr:cNvSpPr txBox="1"/>
      </xdr:nvSpPr>
      <xdr:spPr>
        <a:xfrm>
          <a:off x="10528300" y="167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168022</xdr:rowOff>
    </xdr:from>
    <xdr:to>
      <xdr:col>14</xdr:col>
      <xdr:colOff>79375</xdr:colOff>
      <xdr:row>98</xdr:row>
      <xdr:rowOff>98172</xdr:rowOff>
    </xdr:to>
    <xdr:sp macro="" textlink="">
      <xdr:nvSpPr>
        <xdr:cNvPr id="452" name="円/楕円 451"/>
        <xdr:cNvSpPr/>
      </xdr:nvSpPr>
      <xdr:spPr>
        <a:xfrm>
          <a:off x="9588500" y="167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89299</xdr:rowOff>
    </xdr:from>
    <xdr:ext cx="534377" cy="259045"/>
    <xdr:sp macro="" textlink="">
      <xdr:nvSpPr>
        <xdr:cNvPr id="453" name="テキスト ボックス 452"/>
        <xdr:cNvSpPr txBox="1"/>
      </xdr:nvSpPr>
      <xdr:spPr>
        <a:xfrm>
          <a:off x="9372111" y="168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25865</xdr:rowOff>
    </xdr:from>
    <xdr:to>
      <xdr:col>23</xdr:col>
      <xdr:colOff>517525</xdr:colOff>
      <xdr:row>39</xdr:row>
      <xdr:rowOff>29180</xdr:rowOff>
    </xdr:to>
    <xdr:cxnSp macro="">
      <xdr:nvCxnSpPr>
        <xdr:cNvPr id="482" name="直線コネクタ 481"/>
        <xdr:cNvCxnSpPr/>
      </xdr:nvCxnSpPr>
      <xdr:spPr>
        <a:xfrm flipV="1">
          <a:off x="15481300" y="671241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24302</xdr:rowOff>
    </xdr:from>
    <xdr:to>
      <xdr:col>22</xdr:col>
      <xdr:colOff>365125</xdr:colOff>
      <xdr:row>39</xdr:row>
      <xdr:rowOff>29180</xdr:rowOff>
    </xdr:to>
    <xdr:cxnSp macro="">
      <xdr:nvCxnSpPr>
        <xdr:cNvPr id="485" name="直線コネクタ 484"/>
        <xdr:cNvCxnSpPr/>
      </xdr:nvCxnSpPr>
      <xdr:spPr>
        <a:xfrm>
          <a:off x="14592300" y="671085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24302</xdr:rowOff>
    </xdr:from>
    <xdr:to>
      <xdr:col>21</xdr:col>
      <xdr:colOff>161925</xdr:colOff>
      <xdr:row>39</xdr:row>
      <xdr:rowOff>27244</xdr:rowOff>
    </xdr:to>
    <xdr:cxnSp macro="">
      <xdr:nvCxnSpPr>
        <xdr:cNvPr id="488" name="直線コネクタ 487"/>
        <xdr:cNvCxnSpPr/>
      </xdr:nvCxnSpPr>
      <xdr:spPr>
        <a:xfrm flipV="1">
          <a:off x="13703300" y="6710852"/>
          <a:ext cx="889000" cy="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165593</xdr:rowOff>
    </xdr:from>
    <xdr:to>
      <xdr:col>19</xdr:col>
      <xdr:colOff>644525</xdr:colOff>
      <xdr:row>39</xdr:row>
      <xdr:rowOff>27244</xdr:rowOff>
    </xdr:to>
    <xdr:cxnSp macro="">
      <xdr:nvCxnSpPr>
        <xdr:cNvPr id="491" name="直線コネクタ 490"/>
        <xdr:cNvCxnSpPr/>
      </xdr:nvCxnSpPr>
      <xdr:spPr>
        <a:xfrm>
          <a:off x="12814300" y="6680693"/>
          <a:ext cx="889000" cy="3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146515</xdr:rowOff>
    </xdr:from>
    <xdr:to>
      <xdr:col>23</xdr:col>
      <xdr:colOff>568325</xdr:colOff>
      <xdr:row>39</xdr:row>
      <xdr:rowOff>76665</xdr:rowOff>
    </xdr:to>
    <xdr:sp macro="" textlink="">
      <xdr:nvSpPr>
        <xdr:cNvPr id="501" name="円/楕円 500"/>
        <xdr:cNvSpPr/>
      </xdr:nvSpPr>
      <xdr:spPr>
        <a:xfrm>
          <a:off x="16268700" y="666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69987</xdr:rowOff>
    </xdr:from>
    <xdr:ext cx="469744" cy="259045"/>
    <xdr:sp macro="" textlink="">
      <xdr:nvSpPr>
        <xdr:cNvPr id="502" name="災害復旧事業費該当値テキスト"/>
        <xdr:cNvSpPr txBox="1"/>
      </xdr:nvSpPr>
      <xdr:spPr>
        <a:xfrm>
          <a:off x="16370300" y="65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149830</xdr:rowOff>
    </xdr:from>
    <xdr:to>
      <xdr:col>22</xdr:col>
      <xdr:colOff>415925</xdr:colOff>
      <xdr:row>39</xdr:row>
      <xdr:rowOff>79980</xdr:rowOff>
    </xdr:to>
    <xdr:sp macro="" textlink="">
      <xdr:nvSpPr>
        <xdr:cNvPr id="503" name="円/楕円 502"/>
        <xdr:cNvSpPr/>
      </xdr:nvSpPr>
      <xdr:spPr>
        <a:xfrm>
          <a:off x="15430500" y="66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71107</xdr:rowOff>
    </xdr:from>
    <xdr:ext cx="469744" cy="259045"/>
    <xdr:sp macro="" textlink="">
      <xdr:nvSpPr>
        <xdr:cNvPr id="504" name="テキスト ボックス 503"/>
        <xdr:cNvSpPr txBox="1"/>
      </xdr:nvSpPr>
      <xdr:spPr>
        <a:xfrm>
          <a:off x="15246427" y="675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144952</xdr:rowOff>
    </xdr:from>
    <xdr:to>
      <xdr:col>21</xdr:col>
      <xdr:colOff>212725</xdr:colOff>
      <xdr:row>39</xdr:row>
      <xdr:rowOff>75102</xdr:rowOff>
    </xdr:to>
    <xdr:sp macro="" textlink="">
      <xdr:nvSpPr>
        <xdr:cNvPr id="505" name="円/楕円 504"/>
        <xdr:cNvSpPr/>
      </xdr:nvSpPr>
      <xdr:spPr>
        <a:xfrm>
          <a:off x="14541500" y="66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66229</xdr:rowOff>
    </xdr:from>
    <xdr:ext cx="469744" cy="259045"/>
    <xdr:sp macro="" textlink="">
      <xdr:nvSpPr>
        <xdr:cNvPr id="506" name="テキスト ボックス 505"/>
        <xdr:cNvSpPr txBox="1"/>
      </xdr:nvSpPr>
      <xdr:spPr>
        <a:xfrm>
          <a:off x="14357427" y="675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147894</xdr:rowOff>
    </xdr:from>
    <xdr:to>
      <xdr:col>20</xdr:col>
      <xdr:colOff>9525</xdr:colOff>
      <xdr:row>39</xdr:row>
      <xdr:rowOff>78044</xdr:rowOff>
    </xdr:to>
    <xdr:sp macro="" textlink="">
      <xdr:nvSpPr>
        <xdr:cNvPr id="507" name="円/楕円 506"/>
        <xdr:cNvSpPr/>
      </xdr:nvSpPr>
      <xdr:spPr>
        <a:xfrm>
          <a:off x="13652500" y="66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69171</xdr:rowOff>
    </xdr:from>
    <xdr:ext cx="469744" cy="259045"/>
    <xdr:sp macro="" textlink="">
      <xdr:nvSpPr>
        <xdr:cNvPr id="508" name="テキスト ボックス 507"/>
        <xdr:cNvSpPr txBox="1"/>
      </xdr:nvSpPr>
      <xdr:spPr>
        <a:xfrm>
          <a:off x="13468427" y="67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114793</xdr:rowOff>
    </xdr:from>
    <xdr:to>
      <xdr:col>18</xdr:col>
      <xdr:colOff>492125</xdr:colOff>
      <xdr:row>39</xdr:row>
      <xdr:rowOff>44943</xdr:rowOff>
    </xdr:to>
    <xdr:sp macro="" textlink="">
      <xdr:nvSpPr>
        <xdr:cNvPr id="509" name="円/楕円 508"/>
        <xdr:cNvSpPr/>
      </xdr:nvSpPr>
      <xdr:spPr>
        <a:xfrm>
          <a:off x="12763500" y="66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36070</xdr:rowOff>
    </xdr:from>
    <xdr:ext cx="469744" cy="259045"/>
    <xdr:sp macro="" textlink="">
      <xdr:nvSpPr>
        <xdr:cNvPr id="510" name="テキスト ボックス 509"/>
        <xdr:cNvSpPr txBox="1"/>
      </xdr:nvSpPr>
      <xdr:spPr>
        <a:xfrm>
          <a:off x="12579427" y="672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112885</xdr:rowOff>
    </xdr:from>
    <xdr:to>
      <xdr:col>23</xdr:col>
      <xdr:colOff>517525</xdr:colOff>
      <xdr:row>76</xdr:row>
      <xdr:rowOff>133945</xdr:rowOff>
    </xdr:to>
    <xdr:cxnSp macro="">
      <xdr:nvCxnSpPr>
        <xdr:cNvPr id="584" name="直線コネクタ 583"/>
        <xdr:cNvCxnSpPr/>
      </xdr:nvCxnSpPr>
      <xdr:spPr>
        <a:xfrm>
          <a:off x="15481300" y="13143085"/>
          <a:ext cx="8382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103409</xdr:rowOff>
    </xdr:from>
    <xdr:to>
      <xdr:col>22</xdr:col>
      <xdr:colOff>365125</xdr:colOff>
      <xdr:row>76</xdr:row>
      <xdr:rowOff>112885</xdr:rowOff>
    </xdr:to>
    <xdr:cxnSp macro="">
      <xdr:nvCxnSpPr>
        <xdr:cNvPr id="587" name="直線コネクタ 586"/>
        <xdr:cNvCxnSpPr/>
      </xdr:nvCxnSpPr>
      <xdr:spPr>
        <a:xfrm>
          <a:off x="14592300" y="13133609"/>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103409</xdr:rowOff>
    </xdr:from>
    <xdr:to>
      <xdr:col>21</xdr:col>
      <xdr:colOff>161925</xdr:colOff>
      <xdr:row>76</xdr:row>
      <xdr:rowOff>106359</xdr:rowOff>
    </xdr:to>
    <xdr:cxnSp macro="">
      <xdr:nvCxnSpPr>
        <xdr:cNvPr id="590" name="直線コネクタ 589"/>
        <xdr:cNvCxnSpPr/>
      </xdr:nvCxnSpPr>
      <xdr:spPr>
        <a:xfrm flipV="1">
          <a:off x="13703300" y="1313360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75898</xdr:rowOff>
    </xdr:from>
    <xdr:to>
      <xdr:col>19</xdr:col>
      <xdr:colOff>644525</xdr:colOff>
      <xdr:row>76</xdr:row>
      <xdr:rowOff>106359</xdr:rowOff>
    </xdr:to>
    <xdr:cxnSp macro="">
      <xdr:nvCxnSpPr>
        <xdr:cNvPr id="593" name="直線コネクタ 592"/>
        <xdr:cNvCxnSpPr/>
      </xdr:nvCxnSpPr>
      <xdr:spPr>
        <a:xfrm>
          <a:off x="12814300" y="13106098"/>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7" name="テキスト ボックス 596"/>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83145</xdr:rowOff>
    </xdr:from>
    <xdr:to>
      <xdr:col>23</xdr:col>
      <xdr:colOff>568325</xdr:colOff>
      <xdr:row>77</xdr:row>
      <xdr:rowOff>13295</xdr:rowOff>
    </xdr:to>
    <xdr:sp macro="" textlink="">
      <xdr:nvSpPr>
        <xdr:cNvPr id="603" name="円/楕円 602"/>
        <xdr:cNvSpPr/>
      </xdr:nvSpPr>
      <xdr:spPr>
        <a:xfrm>
          <a:off x="16268700" y="1311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61572</xdr:rowOff>
    </xdr:from>
    <xdr:ext cx="534377" cy="259045"/>
    <xdr:sp macro="" textlink="">
      <xdr:nvSpPr>
        <xdr:cNvPr id="604" name="公債費該当値テキスト"/>
        <xdr:cNvSpPr txBox="1"/>
      </xdr:nvSpPr>
      <xdr:spPr>
        <a:xfrm>
          <a:off x="16370300" y="130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62085</xdr:rowOff>
    </xdr:from>
    <xdr:to>
      <xdr:col>22</xdr:col>
      <xdr:colOff>415925</xdr:colOff>
      <xdr:row>76</xdr:row>
      <xdr:rowOff>163685</xdr:rowOff>
    </xdr:to>
    <xdr:sp macro="" textlink="">
      <xdr:nvSpPr>
        <xdr:cNvPr id="605" name="円/楕円 604"/>
        <xdr:cNvSpPr/>
      </xdr:nvSpPr>
      <xdr:spPr>
        <a:xfrm>
          <a:off x="15430500" y="130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154812</xdr:rowOff>
    </xdr:from>
    <xdr:ext cx="534377" cy="259045"/>
    <xdr:sp macro="" textlink="">
      <xdr:nvSpPr>
        <xdr:cNvPr id="606" name="テキスト ボックス 605"/>
        <xdr:cNvSpPr txBox="1"/>
      </xdr:nvSpPr>
      <xdr:spPr>
        <a:xfrm>
          <a:off x="15214111" y="131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52609</xdr:rowOff>
    </xdr:from>
    <xdr:to>
      <xdr:col>21</xdr:col>
      <xdr:colOff>212725</xdr:colOff>
      <xdr:row>76</xdr:row>
      <xdr:rowOff>154209</xdr:rowOff>
    </xdr:to>
    <xdr:sp macro="" textlink="">
      <xdr:nvSpPr>
        <xdr:cNvPr id="607" name="円/楕円 606"/>
        <xdr:cNvSpPr/>
      </xdr:nvSpPr>
      <xdr:spPr>
        <a:xfrm>
          <a:off x="14541500" y="130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145336</xdr:rowOff>
    </xdr:from>
    <xdr:ext cx="534377" cy="259045"/>
    <xdr:sp macro="" textlink="">
      <xdr:nvSpPr>
        <xdr:cNvPr id="608" name="テキスト ボックス 607"/>
        <xdr:cNvSpPr txBox="1"/>
      </xdr:nvSpPr>
      <xdr:spPr>
        <a:xfrm>
          <a:off x="14325111" y="1317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55559</xdr:rowOff>
    </xdr:from>
    <xdr:to>
      <xdr:col>20</xdr:col>
      <xdr:colOff>9525</xdr:colOff>
      <xdr:row>76</xdr:row>
      <xdr:rowOff>157159</xdr:rowOff>
    </xdr:to>
    <xdr:sp macro="" textlink="">
      <xdr:nvSpPr>
        <xdr:cNvPr id="609" name="円/楕円 608"/>
        <xdr:cNvSpPr/>
      </xdr:nvSpPr>
      <xdr:spPr>
        <a:xfrm>
          <a:off x="13652500" y="1308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148286</xdr:rowOff>
    </xdr:from>
    <xdr:ext cx="534377" cy="259045"/>
    <xdr:sp macro="" textlink="">
      <xdr:nvSpPr>
        <xdr:cNvPr id="610" name="テキスト ボックス 609"/>
        <xdr:cNvSpPr txBox="1"/>
      </xdr:nvSpPr>
      <xdr:spPr>
        <a:xfrm>
          <a:off x="13436111" y="1317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25098</xdr:rowOff>
    </xdr:from>
    <xdr:to>
      <xdr:col>18</xdr:col>
      <xdr:colOff>492125</xdr:colOff>
      <xdr:row>76</xdr:row>
      <xdr:rowOff>126698</xdr:rowOff>
    </xdr:to>
    <xdr:sp macro="" textlink="">
      <xdr:nvSpPr>
        <xdr:cNvPr id="611" name="円/楕円 610"/>
        <xdr:cNvSpPr/>
      </xdr:nvSpPr>
      <xdr:spPr>
        <a:xfrm>
          <a:off x="12763500" y="130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117825</xdr:rowOff>
    </xdr:from>
    <xdr:ext cx="534377" cy="259045"/>
    <xdr:sp macro="" textlink="">
      <xdr:nvSpPr>
        <xdr:cNvPr id="612" name="テキスト ボックス 611"/>
        <xdr:cNvSpPr txBox="1"/>
      </xdr:nvSpPr>
      <xdr:spPr>
        <a:xfrm>
          <a:off x="12547111" y="1314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20073</xdr:rowOff>
    </xdr:from>
    <xdr:to>
      <xdr:col>23</xdr:col>
      <xdr:colOff>517525</xdr:colOff>
      <xdr:row>98</xdr:row>
      <xdr:rowOff>82486</xdr:rowOff>
    </xdr:to>
    <xdr:cxnSp macro="">
      <xdr:nvCxnSpPr>
        <xdr:cNvPr id="639" name="直線コネクタ 638"/>
        <xdr:cNvCxnSpPr/>
      </xdr:nvCxnSpPr>
      <xdr:spPr>
        <a:xfrm>
          <a:off x="15481300" y="16822173"/>
          <a:ext cx="838200" cy="6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20073</xdr:rowOff>
    </xdr:from>
    <xdr:to>
      <xdr:col>22</xdr:col>
      <xdr:colOff>365125</xdr:colOff>
      <xdr:row>98</xdr:row>
      <xdr:rowOff>93990</xdr:rowOff>
    </xdr:to>
    <xdr:cxnSp macro="">
      <xdr:nvCxnSpPr>
        <xdr:cNvPr id="642" name="直線コネクタ 641"/>
        <xdr:cNvCxnSpPr/>
      </xdr:nvCxnSpPr>
      <xdr:spPr>
        <a:xfrm flipV="1">
          <a:off x="14592300" y="16822173"/>
          <a:ext cx="889000" cy="7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31297</xdr:rowOff>
    </xdr:from>
    <xdr:to>
      <xdr:col>21</xdr:col>
      <xdr:colOff>161925</xdr:colOff>
      <xdr:row>98</xdr:row>
      <xdr:rowOff>93990</xdr:rowOff>
    </xdr:to>
    <xdr:cxnSp macro="">
      <xdr:nvCxnSpPr>
        <xdr:cNvPr id="645" name="直線コネクタ 644"/>
        <xdr:cNvCxnSpPr/>
      </xdr:nvCxnSpPr>
      <xdr:spPr>
        <a:xfrm>
          <a:off x="13703300" y="16833397"/>
          <a:ext cx="889000" cy="6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157801</xdr:rowOff>
    </xdr:from>
    <xdr:to>
      <xdr:col>19</xdr:col>
      <xdr:colOff>644525</xdr:colOff>
      <xdr:row>98</xdr:row>
      <xdr:rowOff>31297</xdr:rowOff>
    </xdr:to>
    <xdr:cxnSp macro="">
      <xdr:nvCxnSpPr>
        <xdr:cNvPr id="648" name="直線コネクタ 647"/>
        <xdr:cNvCxnSpPr/>
      </xdr:nvCxnSpPr>
      <xdr:spPr>
        <a:xfrm>
          <a:off x="12814300" y="16788451"/>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31686</xdr:rowOff>
    </xdr:from>
    <xdr:to>
      <xdr:col>23</xdr:col>
      <xdr:colOff>568325</xdr:colOff>
      <xdr:row>98</xdr:row>
      <xdr:rowOff>133286</xdr:rowOff>
    </xdr:to>
    <xdr:sp macro="" textlink="">
      <xdr:nvSpPr>
        <xdr:cNvPr id="658" name="円/楕円 657"/>
        <xdr:cNvSpPr/>
      </xdr:nvSpPr>
      <xdr:spPr>
        <a:xfrm>
          <a:off x="16268700" y="168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118063</xdr:rowOff>
    </xdr:from>
    <xdr:ext cx="534377" cy="259045"/>
    <xdr:sp macro="" textlink="">
      <xdr:nvSpPr>
        <xdr:cNvPr id="659" name="積立金該当値テキスト"/>
        <xdr:cNvSpPr txBox="1"/>
      </xdr:nvSpPr>
      <xdr:spPr>
        <a:xfrm>
          <a:off x="16370300" y="167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12,514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140723</xdr:rowOff>
    </xdr:from>
    <xdr:to>
      <xdr:col>22</xdr:col>
      <xdr:colOff>415925</xdr:colOff>
      <xdr:row>98</xdr:row>
      <xdr:rowOff>70873</xdr:rowOff>
    </xdr:to>
    <xdr:sp macro="" textlink="">
      <xdr:nvSpPr>
        <xdr:cNvPr id="660" name="円/楕円 659"/>
        <xdr:cNvSpPr/>
      </xdr:nvSpPr>
      <xdr:spPr>
        <a:xfrm>
          <a:off x="15430500" y="167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62000</xdr:rowOff>
    </xdr:from>
    <xdr:ext cx="534377" cy="259045"/>
    <xdr:sp macro="" textlink="">
      <xdr:nvSpPr>
        <xdr:cNvPr id="661" name="テキスト ボックス 660"/>
        <xdr:cNvSpPr txBox="1"/>
      </xdr:nvSpPr>
      <xdr:spPr>
        <a:xfrm>
          <a:off x="15214111" y="168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43190</xdr:rowOff>
    </xdr:from>
    <xdr:to>
      <xdr:col>21</xdr:col>
      <xdr:colOff>212725</xdr:colOff>
      <xdr:row>98</xdr:row>
      <xdr:rowOff>144790</xdr:rowOff>
    </xdr:to>
    <xdr:sp macro="" textlink="">
      <xdr:nvSpPr>
        <xdr:cNvPr id="662" name="円/楕円 661"/>
        <xdr:cNvSpPr/>
      </xdr:nvSpPr>
      <xdr:spPr>
        <a:xfrm>
          <a:off x="14541500" y="1684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135917</xdr:rowOff>
    </xdr:from>
    <xdr:ext cx="469744" cy="259045"/>
    <xdr:sp macro="" textlink="">
      <xdr:nvSpPr>
        <xdr:cNvPr id="663" name="テキスト ボックス 662"/>
        <xdr:cNvSpPr txBox="1"/>
      </xdr:nvSpPr>
      <xdr:spPr>
        <a:xfrm>
          <a:off x="14357427" y="1693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151947</xdr:rowOff>
    </xdr:from>
    <xdr:to>
      <xdr:col>20</xdr:col>
      <xdr:colOff>9525</xdr:colOff>
      <xdr:row>98</xdr:row>
      <xdr:rowOff>82097</xdr:rowOff>
    </xdr:to>
    <xdr:sp macro="" textlink="">
      <xdr:nvSpPr>
        <xdr:cNvPr id="664" name="円/楕円 663"/>
        <xdr:cNvSpPr/>
      </xdr:nvSpPr>
      <xdr:spPr>
        <a:xfrm>
          <a:off x="13652500" y="1678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73224</xdr:rowOff>
    </xdr:from>
    <xdr:ext cx="534377" cy="259045"/>
    <xdr:sp macro="" textlink="">
      <xdr:nvSpPr>
        <xdr:cNvPr id="665" name="テキスト ボックス 664"/>
        <xdr:cNvSpPr txBox="1"/>
      </xdr:nvSpPr>
      <xdr:spPr>
        <a:xfrm>
          <a:off x="13436111" y="168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107001</xdr:rowOff>
    </xdr:from>
    <xdr:to>
      <xdr:col>18</xdr:col>
      <xdr:colOff>492125</xdr:colOff>
      <xdr:row>98</xdr:row>
      <xdr:rowOff>37151</xdr:rowOff>
    </xdr:to>
    <xdr:sp macro="" textlink="">
      <xdr:nvSpPr>
        <xdr:cNvPr id="666" name="円/楕円 665"/>
        <xdr:cNvSpPr/>
      </xdr:nvSpPr>
      <xdr:spPr>
        <a:xfrm>
          <a:off x="12763500" y="1673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28278</xdr:rowOff>
    </xdr:from>
    <xdr:ext cx="534377" cy="259045"/>
    <xdr:sp macro="" textlink="">
      <xdr:nvSpPr>
        <xdr:cNvPr id="667" name="テキスト ボックス 666"/>
        <xdr:cNvSpPr txBox="1"/>
      </xdr:nvSpPr>
      <xdr:spPr>
        <a:xfrm>
          <a:off x="12547111" y="168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119888</xdr:rowOff>
    </xdr:from>
    <xdr:to>
      <xdr:col>32</xdr:col>
      <xdr:colOff>187325</xdr:colOff>
      <xdr:row>38</xdr:row>
      <xdr:rowOff>130810</xdr:rowOff>
    </xdr:to>
    <xdr:cxnSp macro="">
      <xdr:nvCxnSpPr>
        <xdr:cNvPr id="696" name="直線コネクタ 695"/>
        <xdr:cNvCxnSpPr/>
      </xdr:nvCxnSpPr>
      <xdr:spPr>
        <a:xfrm flipV="1">
          <a:off x="21323300" y="6463538"/>
          <a:ext cx="838200" cy="18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28973</xdr:rowOff>
    </xdr:from>
    <xdr:ext cx="378565" cy="259045"/>
    <xdr:sp macro="" textlink="">
      <xdr:nvSpPr>
        <xdr:cNvPr id="697" name="投資及び出資金平均値テキスト"/>
        <xdr:cNvSpPr txBox="1"/>
      </xdr:nvSpPr>
      <xdr:spPr>
        <a:xfrm>
          <a:off x="22212300" y="6544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152019</xdr:rowOff>
    </xdr:from>
    <xdr:to>
      <xdr:col>31</xdr:col>
      <xdr:colOff>34925</xdr:colOff>
      <xdr:row>38</xdr:row>
      <xdr:rowOff>130810</xdr:rowOff>
    </xdr:to>
    <xdr:cxnSp macro="">
      <xdr:nvCxnSpPr>
        <xdr:cNvPr id="699" name="直線コネクタ 698"/>
        <xdr:cNvCxnSpPr/>
      </xdr:nvCxnSpPr>
      <xdr:spPr>
        <a:xfrm>
          <a:off x="20434300" y="6324219"/>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152019</xdr:rowOff>
    </xdr:from>
    <xdr:to>
      <xdr:col>29</xdr:col>
      <xdr:colOff>517525</xdr:colOff>
      <xdr:row>39</xdr:row>
      <xdr:rowOff>44450</xdr:rowOff>
    </xdr:to>
    <xdr:cxnSp macro="">
      <xdr:nvCxnSpPr>
        <xdr:cNvPr id="702" name="直線コネクタ 701"/>
        <xdr:cNvCxnSpPr/>
      </xdr:nvCxnSpPr>
      <xdr:spPr>
        <a:xfrm flipV="1">
          <a:off x="19545300" y="6324219"/>
          <a:ext cx="889000" cy="40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69088</xdr:rowOff>
    </xdr:from>
    <xdr:to>
      <xdr:col>32</xdr:col>
      <xdr:colOff>238125</xdr:colOff>
      <xdr:row>37</xdr:row>
      <xdr:rowOff>170688</xdr:rowOff>
    </xdr:to>
    <xdr:sp macro="" textlink="">
      <xdr:nvSpPr>
        <xdr:cNvPr id="715" name="円/楕円 714"/>
        <xdr:cNvSpPr/>
      </xdr:nvSpPr>
      <xdr:spPr>
        <a:xfrm>
          <a:off x="221107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91965</xdr:rowOff>
    </xdr:from>
    <xdr:ext cx="469744" cy="259045"/>
    <xdr:sp macro="" textlink="">
      <xdr:nvSpPr>
        <xdr:cNvPr id="716" name="投資及び出資金該当値テキスト"/>
        <xdr:cNvSpPr txBox="1"/>
      </xdr:nvSpPr>
      <xdr:spPr>
        <a:xfrm>
          <a:off x="22212300" y="62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80010</xdr:rowOff>
    </xdr:from>
    <xdr:to>
      <xdr:col>31</xdr:col>
      <xdr:colOff>85725</xdr:colOff>
      <xdr:row>39</xdr:row>
      <xdr:rowOff>10160</xdr:rowOff>
    </xdr:to>
    <xdr:sp macro="" textlink="">
      <xdr:nvSpPr>
        <xdr:cNvPr id="717" name="円/楕円 716"/>
        <xdr:cNvSpPr/>
      </xdr:nvSpPr>
      <xdr:spPr>
        <a:xfrm>
          <a:off x="21272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1287</xdr:rowOff>
    </xdr:from>
    <xdr:ext cx="378565" cy="259045"/>
    <xdr:sp macro="" textlink="">
      <xdr:nvSpPr>
        <xdr:cNvPr id="718" name="テキスト ボックス 717"/>
        <xdr:cNvSpPr txBox="1"/>
      </xdr:nvSpPr>
      <xdr:spPr>
        <a:xfrm>
          <a:off x="21134017" y="668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101219</xdr:rowOff>
    </xdr:from>
    <xdr:to>
      <xdr:col>29</xdr:col>
      <xdr:colOff>568325</xdr:colOff>
      <xdr:row>37</xdr:row>
      <xdr:rowOff>31369</xdr:rowOff>
    </xdr:to>
    <xdr:sp macro="" textlink="">
      <xdr:nvSpPr>
        <xdr:cNvPr id="719" name="円/楕円 718"/>
        <xdr:cNvSpPr/>
      </xdr:nvSpPr>
      <xdr:spPr>
        <a:xfrm>
          <a:off x="20383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47896</xdr:rowOff>
    </xdr:from>
    <xdr:ext cx="469744" cy="259045"/>
    <xdr:sp macro="" textlink="">
      <xdr:nvSpPr>
        <xdr:cNvPr id="720" name="テキスト ボックス 719"/>
        <xdr:cNvSpPr txBox="1"/>
      </xdr:nvSpPr>
      <xdr:spPr>
        <a:xfrm>
          <a:off x="20199427" y="60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171407</xdr:rowOff>
    </xdr:from>
    <xdr:to>
      <xdr:col>32</xdr:col>
      <xdr:colOff>187325</xdr:colOff>
      <xdr:row>76</xdr:row>
      <xdr:rowOff>15548</xdr:rowOff>
    </xdr:to>
    <xdr:cxnSp macro="">
      <xdr:nvCxnSpPr>
        <xdr:cNvPr id="810" name="直線コネクタ 809"/>
        <xdr:cNvCxnSpPr/>
      </xdr:nvCxnSpPr>
      <xdr:spPr>
        <a:xfrm flipV="1">
          <a:off x="21323300" y="13030157"/>
          <a:ext cx="838200" cy="1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15548</xdr:rowOff>
    </xdr:from>
    <xdr:to>
      <xdr:col>31</xdr:col>
      <xdr:colOff>34925</xdr:colOff>
      <xdr:row>76</xdr:row>
      <xdr:rowOff>49532</xdr:rowOff>
    </xdr:to>
    <xdr:cxnSp macro="">
      <xdr:nvCxnSpPr>
        <xdr:cNvPr id="813" name="直線コネクタ 812"/>
        <xdr:cNvCxnSpPr/>
      </xdr:nvCxnSpPr>
      <xdr:spPr>
        <a:xfrm flipV="1">
          <a:off x="20434300" y="13045748"/>
          <a:ext cx="889000" cy="3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5" name="テキスト ボックス 814"/>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49532</xdr:rowOff>
    </xdr:from>
    <xdr:to>
      <xdr:col>29</xdr:col>
      <xdr:colOff>517525</xdr:colOff>
      <xdr:row>76</xdr:row>
      <xdr:rowOff>66046</xdr:rowOff>
    </xdr:to>
    <xdr:cxnSp macro="">
      <xdr:nvCxnSpPr>
        <xdr:cNvPr id="816" name="直線コネクタ 815"/>
        <xdr:cNvCxnSpPr/>
      </xdr:nvCxnSpPr>
      <xdr:spPr>
        <a:xfrm flipV="1">
          <a:off x="19545300" y="13079732"/>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66046</xdr:rowOff>
    </xdr:from>
    <xdr:to>
      <xdr:col>28</xdr:col>
      <xdr:colOff>314325</xdr:colOff>
      <xdr:row>76</xdr:row>
      <xdr:rowOff>75822</xdr:rowOff>
    </xdr:to>
    <xdr:cxnSp macro="">
      <xdr:nvCxnSpPr>
        <xdr:cNvPr id="819" name="直線コネクタ 818"/>
        <xdr:cNvCxnSpPr/>
      </xdr:nvCxnSpPr>
      <xdr:spPr>
        <a:xfrm flipV="1">
          <a:off x="18656300" y="13096246"/>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120607</xdr:rowOff>
    </xdr:from>
    <xdr:to>
      <xdr:col>32</xdr:col>
      <xdr:colOff>238125</xdr:colOff>
      <xdr:row>76</xdr:row>
      <xdr:rowOff>50757</xdr:rowOff>
    </xdr:to>
    <xdr:sp macro="" textlink="">
      <xdr:nvSpPr>
        <xdr:cNvPr id="829" name="円/楕円 828"/>
        <xdr:cNvSpPr/>
      </xdr:nvSpPr>
      <xdr:spPr>
        <a:xfrm>
          <a:off x="22110700" y="129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99034</xdr:rowOff>
    </xdr:from>
    <xdr:ext cx="534377" cy="259045"/>
    <xdr:sp macro="" textlink="">
      <xdr:nvSpPr>
        <xdr:cNvPr id="830" name="繰出金該当値テキスト"/>
        <xdr:cNvSpPr txBox="1"/>
      </xdr:nvSpPr>
      <xdr:spPr>
        <a:xfrm>
          <a:off x="22212300" y="129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73,339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136197</xdr:rowOff>
    </xdr:from>
    <xdr:to>
      <xdr:col>31</xdr:col>
      <xdr:colOff>85725</xdr:colOff>
      <xdr:row>76</xdr:row>
      <xdr:rowOff>66346</xdr:rowOff>
    </xdr:to>
    <xdr:sp macro="" textlink="">
      <xdr:nvSpPr>
        <xdr:cNvPr id="831" name="円/楕円 830"/>
        <xdr:cNvSpPr/>
      </xdr:nvSpPr>
      <xdr:spPr>
        <a:xfrm>
          <a:off x="21272500" y="129949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82874</xdr:rowOff>
    </xdr:from>
    <xdr:ext cx="534377" cy="259045"/>
    <xdr:sp macro="" textlink="">
      <xdr:nvSpPr>
        <xdr:cNvPr id="832" name="テキスト ボックス 831"/>
        <xdr:cNvSpPr txBox="1"/>
      </xdr:nvSpPr>
      <xdr:spPr>
        <a:xfrm>
          <a:off x="21056111" y="1277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170182</xdr:rowOff>
    </xdr:from>
    <xdr:to>
      <xdr:col>29</xdr:col>
      <xdr:colOff>568325</xdr:colOff>
      <xdr:row>76</xdr:row>
      <xdr:rowOff>100332</xdr:rowOff>
    </xdr:to>
    <xdr:sp macro="" textlink="">
      <xdr:nvSpPr>
        <xdr:cNvPr id="833" name="円/楕円 832"/>
        <xdr:cNvSpPr/>
      </xdr:nvSpPr>
      <xdr:spPr>
        <a:xfrm>
          <a:off x="20383500" y="1302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91459</xdr:rowOff>
    </xdr:from>
    <xdr:ext cx="534377" cy="259045"/>
    <xdr:sp macro="" textlink="">
      <xdr:nvSpPr>
        <xdr:cNvPr id="834" name="テキスト ボックス 833"/>
        <xdr:cNvSpPr txBox="1"/>
      </xdr:nvSpPr>
      <xdr:spPr>
        <a:xfrm>
          <a:off x="20167111" y="131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15246</xdr:rowOff>
    </xdr:from>
    <xdr:to>
      <xdr:col>28</xdr:col>
      <xdr:colOff>365125</xdr:colOff>
      <xdr:row>76</xdr:row>
      <xdr:rowOff>116846</xdr:rowOff>
    </xdr:to>
    <xdr:sp macro="" textlink="">
      <xdr:nvSpPr>
        <xdr:cNvPr id="835" name="円/楕円 834"/>
        <xdr:cNvSpPr/>
      </xdr:nvSpPr>
      <xdr:spPr>
        <a:xfrm>
          <a:off x="19494500" y="1304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107973</xdr:rowOff>
    </xdr:from>
    <xdr:ext cx="534377" cy="259045"/>
    <xdr:sp macro="" textlink="">
      <xdr:nvSpPr>
        <xdr:cNvPr id="836" name="テキスト ボックス 835"/>
        <xdr:cNvSpPr txBox="1"/>
      </xdr:nvSpPr>
      <xdr:spPr>
        <a:xfrm>
          <a:off x="19278111" y="1313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25022</xdr:rowOff>
    </xdr:from>
    <xdr:to>
      <xdr:col>27</xdr:col>
      <xdr:colOff>161925</xdr:colOff>
      <xdr:row>76</xdr:row>
      <xdr:rowOff>126622</xdr:rowOff>
    </xdr:to>
    <xdr:sp macro="" textlink="">
      <xdr:nvSpPr>
        <xdr:cNvPr id="837" name="円/楕円 836"/>
        <xdr:cNvSpPr/>
      </xdr:nvSpPr>
      <xdr:spPr>
        <a:xfrm>
          <a:off x="18605500" y="130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117749</xdr:rowOff>
    </xdr:from>
    <xdr:ext cx="534377" cy="259045"/>
    <xdr:sp macro="" textlink="">
      <xdr:nvSpPr>
        <xdr:cNvPr id="838" name="テキスト ボックス 837"/>
        <xdr:cNvSpPr txBox="1"/>
      </xdr:nvSpPr>
      <xdr:spPr>
        <a:xfrm>
          <a:off x="18389111" y="131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性質別のおける住民一人当たりのコストは、各項目において、類似団体を下回っている。</a:t>
          </a:r>
          <a:endParaRPr kumimoji="1" lang="en-US" altLang="ja-JP" sz="1300">
            <a:latin typeface="ＭＳ Ｐゴシック"/>
          </a:endParaRPr>
        </a:p>
        <a:p>
          <a:r>
            <a:rPr kumimoji="1" lang="ja-JP" altLang="en-US" sz="1300">
              <a:latin typeface="ＭＳ Ｐゴシック"/>
            </a:rPr>
            <a:t>　人件費は、住民一人当たり８４，８２７円と類似団体と約３万円の差があり、</a:t>
          </a:r>
          <a:r>
            <a:rPr lang="ja-JP" altLang="ja-JP" sz="1300" b="0" i="0" baseline="0">
              <a:solidFill>
                <a:schemeClr val="dk1"/>
              </a:solidFill>
              <a:effectLst/>
              <a:latin typeface="+mn-lt"/>
              <a:ea typeface="+mn-ea"/>
              <a:cs typeface="+mn-cs"/>
            </a:rPr>
            <a:t>定員適正化計画に基づ</a:t>
          </a:r>
          <a:r>
            <a:rPr lang="ja-JP" altLang="en-US" sz="1300" b="0" i="0" baseline="0">
              <a:solidFill>
                <a:schemeClr val="dk1"/>
              </a:solidFill>
              <a:effectLst/>
              <a:latin typeface="+mn-lt"/>
              <a:ea typeface="+mn-ea"/>
              <a:cs typeface="+mn-cs"/>
            </a:rPr>
            <a:t>く退職者の一部不補充による</a:t>
          </a:r>
          <a:r>
            <a:rPr lang="ja-JP" altLang="ja-JP" sz="1300" b="0" i="0" baseline="0">
              <a:solidFill>
                <a:schemeClr val="dk1"/>
              </a:solidFill>
              <a:effectLst/>
              <a:latin typeface="+mn-lt"/>
              <a:ea typeface="+mn-ea"/>
              <a:cs typeface="+mn-cs"/>
            </a:rPr>
            <a:t>新規採用の抑制などにより、</a:t>
          </a:r>
          <a:r>
            <a:rPr lang="ja-JP" altLang="en-US" sz="1300" b="0" i="0" baseline="0">
              <a:solidFill>
                <a:schemeClr val="dk1"/>
              </a:solidFill>
              <a:effectLst/>
              <a:latin typeface="+mn-lt"/>
              <a:ea typeface="+mn-ea"/>
              <a:cs typeface="+mn-cs"/>
            </a:rPr>
            <a:t>職員数が、</a:t>
          </a:r>
          <a:r>
            <a:rPr lang="ja-JP" altLang="ja-JP" sz="1300" b="0" i="0" baseline="0">
              <a:solidFill>
                <a:schemeClr val="dk1"/>
              </a:solidFill>
              <a:effectLst/>
              <a:latin typeface="+mn-lt"/>
              <a:ea typeface="+mn-ea"/>
              <a:cs typeface="+mn-cs"/>
            </a:rPr>
            <a:t>類似団体を大きく下回っている</a:t>
          </a:r>
          <a:r>
            <a:rPr lang="ja-JP" altLang="en-US" sz="1300" b="0" i="0" baseline="0">
              <a:solidFill>
                <a:schemeClr val="dk1"/>
              </a:solidFill>
              <a:effectLst/>
              <a:latin typeface="+mn-lt"/>
              <a:ea typeface="+mn-ea"/>
              <a:cs typeface="+mn-cs"/>
            </a:rPr>
            <a:t>ことが要因である</a:t>
          </a:r>
          <a:r>
            <a:rPr lang="ja-JP" altLang="ja-JP" sz="1300" b="0" i="0" baseline="0">
              <a:solidFill>
                <a:schemeClr val="dk1"/>
              </a:solidFill>
              <a:effectLst/>
              <a:latin typeface="+mn-lt"/>
              <a:ea typeface="+mn-ea"/>
              <a:cs typeface="+mn-cs"/>
            </a:rPr>
            <a:t>。</a:t>
          </a:r>
          <a:endParaRPr kumimoji="1" lang="en-US" altLang="ja-JP" sz="1300">
            <a:latin typeface="ＭＳ Ｐゴシック"/>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公債費は、住民一人当たり４１，００７円となっており、</a:t>
          </a:r>
          <a:r>
            <a:rPr lang="ja-JP" altLang="ja-JP" sz="1300" b="0" i="0" baseline="0">
              <a:solidFill>
                <a:schemeClr val="dk1"/>
              </a:solidFill>
              <a:effectLst/>
              <a:latin typeface="+mn-lt"/>
              <a:ea typeface="+mn-ea"/>
              <a:cs typeface="+mn-cs"/>
            </a:rPr>
            <a:t>大型事業の償還終了などにより、償還のピークを過ぎたことから、</a:t>
          </a:r>
          <a:r>
            <a:rPr lang="ja-JP" altLang="en-US" sz="1300" b="0" i="0" baseline="0">
              <a:solidFill>
                <a:schemeClr val="dk1"/>
              </a:solidFill>
              <a:effectLst/>
              <a:latin typeface="+mn-lt"/>
              <a:ea typeface="+mn-ea"/>
              <a:cs typeface="+mn-cs"/>
            </a:rPr>
            <a:t>減少傾向にあり</a:t>
          </a:r>
          <a:r>
            <a:rPr lang="ja-JP" altLang="ja-JP" sz="1300" b="0" i="0" baseline="0">
              <a:solidFill>
                <a:schemeClr val="dk1"/>
              </a:solidFill>
              <a:effectLst/>
              <a:latin typeface="+mn-lt"/>
              <a:ea typeface="+mn-ea"/>
              <a:cs typeface="+mn-cs"/>
            </a:rPr>
            <a:t>、類似団体平均を下回っている</a:t>
          </a:r>
          <a:r>
            <a:rPr lang="ja-JP" altLang="en-US" sz="1300" b="0" i="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a:t>
          </a:r>
          <a:r>
            <a:rPr lang="ja-JP" altLang="ja-JP" sz="1300" b="0" i="0" baseline="0">
              <a:solidFill>
                <a:schemeClr val="dk1"/>
              </a:solidFill>
              <a:effectLst/>
              <a:latin typeface="+mn-lt"/>
              <a:ea typeface="+mn-ea"/>
              <a:cs typeface="+mn-cs"/>
            </a:rPr>
            <a:t>地方債の発行を伴う新規事業の実施にあたっては、緊急性や優先性を十分勘案し、</a:t>
          </a:r>
          <a:r>
            <a:rPr kumimoji="1" lang="ja-JP" altLang="ja-JP" sz="1300">
              <a:solidFill>
                <a:schemeClr val="dk1"/>
              </a:solidFill>
              <a:effectLst/>
              <a:latin typeface="+mn-lt"/>
              <a:ea typeface="+mn-ea"/>
              <a:cs typeface="+mn-cs"/>
            </a:rPr>
            <a:t>公債費負担の適正化に努める。</a:t>
          </a:r>
          <a:endParaRPr lang="ja-JP" altLang="ja-JP" sz="1300">
            <a:effectLst/>
          </a:endParaRPr>
        </a:p>
        <a:p>
          <a:pPr rtl="0" eaLnBrk="1" fontAlgn="auto" latinLnBrk="0" hangingPunct="1"/>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7,928
7,912
46.19
4,390,249
4,117,375
266,349
2,567,640
3,562,630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123571</xdr:rowOff>
    </xdr:from>
    <xdr:to>
      <xdr:col>6</xdr:col>
      <xdr:colOff>511175</xdr:colOff>
      <xdr:row>37</xdr:row>
      <xdr:rowOff>6731</xdr:rowOff>
    </xdr:to>
    <xdr:cxnSp macro="">
      <xdr:nvCxnSpPr>
        <xdr:cNvPr id="61" name="直線コネクタ 60"/>
        <xdr:cNvCxnSpPr/>
      </xdr:nvCxnSpPr>
      <xdr:spPr>
        <a:xfrm>
          <a:off x="3797300" y="6295771"/>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123571</xdr:rowOff>
    </xdr:from>
    <xdr:to>
      <xdr:col>5</xdr:col>
      <xdr:colOff>358775</xdr:colOff>
      <xdr:row>36</xdr:row>
      <xdr:rowOff>157607</xdr:rowOff>
    </xdr:to>
    <xdr:cxnSp macro="">
      <xdr:nvCxnSpPr>
        <xdr:cNvPr id="64" name="直線コネクタ 63"/>
        <xdr:cNvCxnSpPr/>
      </xdr:nvCxnSpPr>
      <xdr:spPr>
        <a:xfrm flipV="1">
          <a:off x="2908300" y="6295771"/>
          <a:ext cx="889000" cy="3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137033</xdr:rowOff>
    </xdr:from>
    <xdr:to>
      <xdr:col>4</xdr:col>
      <xdr:colOff>155575</xdr:colOff>
      <xdr:row>36</xdr:row>
      <xdr:rowOff>157607</xdr:rowOff>
    </xdr:to>
    <xdr:cxnSp macro="">
      <xdr:nvCxnSpPr>
        <xdr:cNvPr id="67" name="直線コネクタ 66"/>
        <xdr:cNvCxnSpPr/>
      </xdr:nvCxnSpPr>
      <xdr:spPr>
        <a:xfrm>
          <a:off x="2019300" y="630923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107442</xdr:rowOff>
    </xdr:from>
    <xdr:to>
      <xdr:col>2</xdr:col>
      <xdr:colOff>638175</xdr:colOff>
      <xdr:row>36</xdr:row>
      <xdr:rowOff>137033</xdr:rowOff>
    </xdr:to>
    <xdr:cxnSp macro="">
      <xdr:nvCxnSpPr>
        <xdr:cNvPr id="70" name="直線コネクタ 69"/>
        <xdr:cNvCxnSpPr/>
      </xdr:nvCxnSpPr>
      <xdr:spPr>
        <a:xfrm>
          <a:off x="1130300" y="6108192"/>
          <a:ext cx="889000" cy="2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127381</xdr:rowOff>
    </xdr:from>
    <xdr:to>
      <xdr:col>6</xdr:col>
      <xdr:colOff>561975</xdr:colOff>
      <xdr:row>37</xdr:row>
      <xdr:rowOff>57531</xdr:rowOff>
    </xdr:to>
    <xdr:sp macro="" textlink="">
      <xdr:nvSpPr>
        <xdr:cNvPr id="80" name="円/楕円 79"/>
        <xdr:cNvSpPr/>
      </xdr:nvSpPr>
      <xdr:spPr>
        <a:xfrm>
          <a:off x="45847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105808</xdr:rowOff>
    </xdr:from>
    <xdr:ext cx="469744" cy="259045"/>
    <xdr:sp macro="" textlink="">
      <xdr:nvSpPr>
        <xdr:cNvPr id="81" name="議会費該当値テキスト"/>
        <xdr:cNvSpPr txBox="1"/>
      </xdr:nvSpPr>
      <xdr:spPr>
        <a:xfrm>
          <a:off x="4686300" y="627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72771</xdr:rowOff>
    </xdr:from>
    <xdr:to>
      <xdr:col>5</xdr:col>
      <xdr:colOff>409575</xdr:colOff>
      <xdr:row>37</xdr:row>
      <xdr:rowOff>2921</xdr:rowOff>
    </xdr:to>
    <xdr:sp macro="" textlink="">
      <xdr:nvSpPr>
        <xdr:cNvPr id="82" name="円/楕円 81"/>
        <xdr:cNvSpPr/>
      </xdr:nvSpPr>
      <xdr:spPr>
        <a:xfrm>
          <a:off x="37465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165498</xdr:rowOff>
    </xdr:from>
    <xdr:ext cx="469744" cy="259045"/>
    <xdr:sp macro="" textlink="">
      <xdr:nvSpPr>
        <xdr:cNvPr id="83" name="テキスト ボックス 82"/>
        <xdr:cNvSpPr txBox="1"/>
      </xdr:nvSpPr>
      <xdr:spPr>
        <a:xfrm>
          <a:off x="3562427" y="63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106807</xdr:rowOff>
    </xdr:from>
    <xdr:to>
      <xdr:col>4</xdr:col>
      <xdr:colOff>206375</xdr:colOff>
      <xdr:row>37</xdr:row>
      <xdr:rowOff>36957</xdr:rowOff>
    </xdr:to>
    <xdr:sp macro="" textlink="">
      <xdr:nvSpPr>
        <xdr:cNvPr id="84" name="円/楕円 83"/>
        <xdr:cNvSpPr/>
      </xdr:nvSpPr>
      <xdr:spPr>
        <a:xfrm>
          <a:off x="2857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28084</xdr:rowOff>
    </xdr:from>
    <xdr:ext cx="469744" cy="259045"/>
    <xdr:sp macro="" textlink="">
      <xdr:nvSpPr>
        <xdr:cNvPr id="85" name="テキスト ボックス 84"/>
        <xdr:cNvSpPr txBox="1"/>
      </xdr:nvSpPr>
      <xdr:spPr>
        <a:xfrm>
          <a:off x="2673427"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86233</xdr:rowOff>
    </xdr:from>
    <xdr:to>
      <xdr:col>3</xdr:col>
      <xdr:colOff>3175</xdr:colOff>
      <xdr:row>37</xdr:row>
      <xdr:rowOff>16383</xdr:rowOff>
    </xdr:to>
    <xdr:sp macro="" textlink="">
      <xdr:nvSpPr>
        <xdr:cNvPr id="86" name="円/楕円 85"/>
        <xdr:cNvSpPr/>
      </xdr:nvSpPr>
      <xdr:spPr>
        <a:xfrm>
          <a:off x="1968500" y="625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7510</xdr:rowOff>
    </xdr:from>
    <xdr:ext cx="469744" cy="259045"/>
    <xdr:sp macro="" textlink="">
      <xdr:nvSpPr>
        <xdr:cNvPr id="87" name="テキスト ボックス 86"/>
        <xdr:cNvSpPr txBox="1"/>
      </xdr:nvSpPr>
      <xdr:spPr>
        <a:xfrm>
          <a:off x="1784427" y="635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56642</xdr:rowOff>
    </xdr:from>
    <xdr:to>
      <xdr:col>1</xdr:col>
      <xdr:colOff>485775</xdr:colOff>
      <xdr:row>35</xdr:row>
      <xdr:rowOff>158242</xdr:rowOff>
    </xdr:to>
    <xdr:sp macro="" textlink="">
      <xdr:nvSpPr>
        <xdr:cNvPr id="88" name="円/楕円 87"/>
        <xdr:cNvSpPr/>
      </xdr:nvSpPr>
      <xdr:spPr>
        <a:xfrm>
          <a:off x="1079500" y="60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149369</xdr:rowOff>
    </xdr:from>
    <xdr:ext cx="534377" cy="259045"/>
    <xdr:sp macro="" textlink="">
      <xdr:nvSpPr>
        <xdr:cNvPr id="89" name="テキスト ボックス 88"/>
        <xdr:cNvSpPr txBox="1"/>
      </xdr:nvSpPr>
      <xdr:spPr>
        <a:xfrm>
          <a:off x="863111" y="615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134458</xdr:rowOff>
    </xdr:from>
    <xdr:to>
      <xdr:col>6</xdr:col>
      <xdr:colOff>511175</xdr:colOff>
      <xdr:row>58</xdr:row>
      <xdr:rowOff>21830</xdr:rowOff>
    </xdr:to>
    <xdr:cxnSp macro="">
      <xdr:nvCxnSpPr>
        <xdr:cNvPr id="120" name="直線コネクタ 119"/>
        <xdr:cNvCxnSpPr/>
      </xdr:nvCxnSpPr>
      <xdr:spPr>
        <a:xfrm>
          <a:off x="3797300" y="9907108"/>
          <a:ext cx="838200" cy="5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134458</xdr:rowOff>
    </xdr:from>
    <xdr:to>
      <xdr:col>5</xdr:col>
      <xdr:colOff>358775</xdr:colOff>
      <xdr:row>58</xdr:row>
      <xdr:rowOff>56372</xdr:rowOff>
    </xdr:to>
    <xdr:cxnSp macro="">
      <xdr:nvCxnSpPr>
        <xdr:cNvPr id="123" name="直線コネクタ 122"/>
        <xdr:cNvCxnSpPr/>
      </xdr:nvCxnSpPr>
      <xdr:spPr>
        <a:xfrm flipV="1">
          <a:off x="2908300" y="9907108"/>
          <a:ext cx="889000" cy="9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21801</xdr:rowOff>
    </xdr:from>
    <xdr:to>
      <xdr:col>4</xdr:col>
      <xdr:colOff>155575</xdr:colOff>
      <xdr:row>58</xdr:row>
      <xdr:rowOff>56372</xdr:rowOff>
    </xdr:to>
    <xdr:cxnSp macro="">
      <xdr:nvCxnSpPr>
        <xdr:cNvPr id="126" name="直線コネクタ 125"/>
        <xdr:cNvCxnSpPr/>
      </xdr:nvCxnSpPr>
      <xdr:spPr>
        <a:xfrm>
          <a:off x="2019300" y="9965901"/>
          <a:ext cx="889000" cy="3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153775</xdr:rowOff>
    </xdr:from>
    <xdr:to>
      <xdr:col>2</xdr:col>
      <xdr:colOff>638175</xdr:colOff>
      <xdr:row>58</xdr:row>
      <xdr:rowOff>21801</xdr:rowOff>
    </xdr:to>
    <xdr:cxnSp macro="">
      <xdr:nvCxnSpPr>
        <xdr:cNvPr id="129" name="直線コネクタ 128"/>
        <xdr:cNvCxnSpPr/>
      </xdr:nvCxnSpPr>
      <xdr:spPr>
        <a:xfrm>
          <a:off x="1130300" y="9926425"/>
          <a:ext cx="889000" cy="3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142480</xdr:rowOff>
    </xdr:from>
    <xdr:to>
      <xdr:col>6</xdr:col>
      <xdr:colOff>561975</xdr:colOff>
      <xdr:row>58</xdr:row>
      <xdr:rowOff>72630</xdr:rowOff>
    </xdr:to>
    <xdr:sp macro="" textlink="">
      <xdr:nvSpPr>
        <xdr:cNvPr id="139" name="円/楕円 138"/>
        <xdr:cNvSpPr/>
      </xdr:nvSpPr>
      <xdr:spPr>
        <a:xfrm>
          <a:off x="4584700" y="9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57407</xdr:rowOff>
    </xdr:from>
    <xdr:ext cx="534377" cy="259045"/>
    <xdr:sp macro="" textlink="">
      <xdr:nvSpPr>
        <xdr:cNvPr id="140" name="総務費該当値テキスト"/>
        <xdr:cNvSpPr txBox="1"/>
      </xdr:nvSpPr>
      <xdr:spPr>
        <a:xfrm>
          <a:off x="4686300" y="98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83658</xdr:rowOff>
    </xdr:from>
    <xdr:to>
      <xdr:col>5</xdr:col>
      <xdr:colOff>409575</xdr:colOff>
      <xdr:row>58</xdr:row>
      <xdr:rowOff>13808</xdr:rowOff>
    </xdr:to>
    <xdr:sp macro="" textlink="">
      <xdr:nvSpPr>
        <xdr:cNvPr id="141" name="円/楕円 140"/>
        <xdr:cNvSpPr/>
      </xdr:nvSpPr>
      <xdr:spPr>
        <a:xfrm>
          <a:off x="3746500" y="985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4935</xdr:rowOff>
    </xdr:from>
    <xdr:ext cx="534377" cy="259045"/>
    <xdr:sp macro="" textlink="">
      <xdr:nvSpPr>
        <xdr:cNvPr id="142" name="テキスト ボックス 141"/>
        <xdr:cNvSpPr txBox="1"/>
      </xdr:nvSpPr>
      <xdr:spPr>
        <a:xfrm>
          <a:off x="3530111" y="994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94,105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5572</xdr:rowOff>
    </xdr:from>
    <xdr:to>
      <xdr:col>4</xdr:col>
      <xdr:colOff>206375</xdr:colOff>
      <xdr:row>58</xdr:row>
      <xdr:rowOff>107172</xdr:rowOff>
    </xdr:to>
    <xdr:sp macro="" textlink="">
      <xdr:nvSpPr>
        <xdr:cNvPr id="143" name="円/楕円 142"/>
        <xdr:cNvSpPr/>
      </xdr:nvSpPr>
      <xdr:spPr>
        <a:xfrm>
          <a:off x="2857500" y="994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98299</xdr:rowOff>
    </xdr:from>
    <xdr:ext cx="534377" cy="259045"/>
    <xdr:sp macro="" textlink="">
      <xdr:nvSpPr>
        <xdr:cNvPr id="144" name="テキスト ボックス 143"/>
        <xdr:cNvSpPr txBox="1"/>
      </xdr:nvSpPr>
      <xdr:spPr>
        <a:xfrm>
          <a:off x="2641111" y="1004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142451</xdr:rowOff>
    </xdr:from>
    <xdr:to>
      <xdr:col>3</xdr:col>
      <xdr:colOff>3175</xdr:colOff>
      <xdr:row>58</xdr:row>
      <xdr:rowOff>72601</xdr:rowOff>
    </xdr:to>
    <xdr:sp macro="" textlink="">
      <xdr:nvSpPr>
        <xdr:cNvPr id="145" name="円/楕円 144"/>
        <xdr:cNvSpPr/>
      </xdr:nvSpPr>
      <xdr:spPr>
        <a:xfrm>
          <a:off x="1968500" y="991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63728</xdr:rowOff>
    </xdr:from>
    <xdr:ext cx="534377" cy="259045"/>
    <xdr:sp macro="" textlink="">
      <xdr:nvSpPr>
        <xdr:cNvPr id="146" name="テキスト ボックス 145"/>
        <xdr:cNvSpPr txBox="1"/>
      </xdr:nvSpPr>
      <xdr:spPr>
        <a:xfrm>
          <a:off x="1752111" y="100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102975</xdr:rowOff>
    </xdr:from>
    <xdr:to>
      <xdr:col>1</xdr:col>
      <xdr:colOff>485775</xdr:colOff>
      <xdr:row>58</xdr:row>
      <xdr:rowOff>33125</xdr:rowOff>
    </xdr:to>
    <xdr:sp macro="" textlink="">
      <xdr:nvSpPr>
        <xdr:cNvPr id="147" name="円/楕円 146"/>
        <xdr:cNvSpPr/>
      </xdr:nvSpPr>
      <xdr:spPr>
        <a:xfrm>
          <a:off x="1079500" y="987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24252</xdr:rowOff>
    </xdr:from>
    <xdr:ext cx="534377" cy="259045"/>
    <xdr:sp macro="" textlink="">
      <xdr:nvSpPr>
        <xdr:cNvPr id="148" name="テキスト ボックス 147"/>
        <xdr:cNvSpPr txBox="1"/>
      </xdr:nvSpPr>
      <xdr:spPr>
        <a:xfrm>
          <a:off x="863111" y="99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122043</xdr:rowOff>
    </xdr:from>
    <xdr:to>
      <xdr:col>6</xdr:col>
      <xdr:colOff>511175</xdr:colOff>
      <xdr:row>76</xdr:row>
      <xdr:rowOff>17929</xdr:rowOff>
    </xdr:to>
    <xdr:cxnSp macro="">
      <xdr:nvCxnSpPr>
        <xdr:cNvPr id="176" name="直線コネクタ 175"/>
        <xdr:cNvCxnSpPr/>
      </xdr:nvCxnSpPr>
      <xdr:spPr>
        <a:xfrm flipV="1">
          <a:off x="3797300" y="12980793"/>
          <a:ext cx="838200" cy="6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17929</xdr:rowOff>
    </xdr:from>
    <xdr:to>
      <xdr:col>5</xdr:col>
      <xdr:colOff>358775</xdr:colOff>
      <xdr:row>76</xdr:row>
      <xdr:rowOff>127895</xdr:rowOff>
    </xdr:to>
    <xdr:cxnSp macro="">
      <xdr:nvCxnSpPr>
        <xdr:cNvPr id="179" name="直線コネクタ 178"/>
        <xdr:cNvCxnSpPr/>
      </xdr:nvCxnSpPr>
      <xdr:spPr>
        <a:xfrm flipV="1">
          <a:off x="2908300" y="13048129"/>
          <a:ext cx="889000" cy="10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127895</xdr:rowOff>
    </xdr:from>
    <xdr:to>
      <xdr:col>4</xdr:col>
      <xdr:colOff>155575</xdr:colOff>
      <xdr:row>76</xdr:row>
      <xdr:rowOff>132403</xdr:rowOff>
    </xdr:to>
    <xdr:cxnSp macro="">
      <xdr:nvCxnSpPr>
        <xdr:cNvPr id="182" name="直線コネクタ 181"/>
        <xdr:cNvCxnSpPr/>
      </xdr:nvCxnSpPr>
      <xdr:spPr>
        <a:xfrm flipV="1">
          <a:off x="2019300" y="13158095"/>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79953</xdr:rowOff>
    </xdr:from>
    <xdr:to>
      <xdr:col>2</xdr:col>
      <xdr:colOff>638175</xdr:colOff>
      <xdr:row>76</xdr:row>
      <xdr:rowOff>132403</xdr:rowOff>
    </xdr:to>
    <xdr:cxnSp macro="">
      <xdr:nvCxnSpPr>
        <xdr:cNvPr id="185" name="直線コネクタ 184"/>
        <xdr:cNvCxnSpPr/>
      </xdr:nvCxnSpPr>
      <xdr:spPr>
        <a:xfrm>
          <a:off x="1130300" y="13110153"/>
          <a:ext cx="889000" cy="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71243</xdr:rowOff>
    </xdr:from>
    <xdr:to>
      <xdr:col>6</xdr:col>
      <xdr:colOff>561975</xdr:colOff>
      <xdr:row>76</xdr:row>
      <xdr:rowOff>1392</xdr:rowOff>
    </xdr:to>
    <xdr:sp macro="" textlink="">
      <xdr:nvSpPr>
        <xdr:cNvPr id="195" name="円/楕円 194"/>
        <xdr:cNvSpPr/>
      </xdr:nvSpPr>
      <xdr:spPr>
        <a:xfrm>
          <a:off x="4584700" y="12929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94120</xdr:rowOff>
    </xdr:from>
    <xdr:ext cx="599010" cy="259045"/>
    <xdr:sp macro="" textlink="">
      <xdr:nvSpPr>
        <xdr:cNvPr id="196" name="民生費該当値テキスト"/>
        <xdr:cNvSpPr txBox="1"/>
      </xdr:nvSpPr>
      <xdr:spPr>
        <a:xfrm>
          <a:off x="4686300" y="1278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138579</xdr:rowOff>
    </xdr:from>
    <xdr:to>
      <xdr:col>5</xdr:col>
      <xdr:colOff>409575</xdr:colOff>
      <xdr:row>76</xdr:row>
      <xdr:rowOff>68729</xdr:rowOff>
    </xdr:to>
    <xdr:sp macro="" textlink="">
      <xdr:nvSpPr>
        <xdr:cNvPr id="197" name="円/楕円 196"/>
        <xdr:cNvSpPr/>
      </xdr:nvSpPr>
      <xdr:spPr>
        <a:xfrm>
          <a:off x="3746500" y="1299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59856</xdr:rowOff>
    </xdr:from>
    <xdr:ext cx="599010" cy="259045"/>
    <xdr:sp macro="" textlink="">
      <xdr:nvSpPr>
        <xdr:cNvPr id="198" name="テキスト ボックス 197"/>
        <xdr:cNvSpPr txBox="1"/>
      </xdr:nvSpPr>
      <xdr:spPr>
        <a:xfrm>
          <a:off x="3497794" y="1309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77095</xdr:rowOff>
    </xdr:from>
    <xdr:to>
      <xdr:col>4</xdr:col>
      <xdr:colOff>206375</xdr:colOff>
      <xdr:row>77</xdr:row>
      <xdr:rowOff>7245</xdr:rowOff>
    </xdr:to>
    <xdr:sp macro="" textlink="">
      <xdr:nvSpPr>
        <xdr:cNvPr id="199" name="円/楕円 198"/>
        <xdr:cNvSpPr/>
      </xdr:nvSpPr>
      <xdr:spPr>
        <a:xfrm>
          <a:off x="2857500" y="13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23772</xdr:rowOff>
    </xdr:from>
    <xdr:ext cx="599010" cy="259045"/>
    <xdr:sp macro="" textlink="">
      <xdr:nvSpPr>
        <xdr:cNvPr id="200" name="テキスト ボックス 199"/>
        <xdr:cNvSpPr txBox="1"/>
      </xdr:nvSpPr>
      <xdr:spPr>
        <a:xfrm>
          <a:off x="2608794" y="12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81603</xdr:rowOff>
    </xdr:from>
    <xdr:to>
      <xdr:col>3</xdr:col>
      <xdr:colOff>3175</xdr:colOff>
      <xdr:row>77</xdr:row>
      <xdr:rowOff>11753</xdr:rowOff>
    </xdr:to>
    <xdr:sp macro="" textlink="">
      <xdr:nvSpPr>
        <xdr:cNvPr id="201" name="円/楕円 200"/>
        <xdr:cNvSpPr/>
      </xdr:nvSpPr>
      <xdr:spPr>
        <a:xfrm>
          <a:off x="1968500" y="131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2880</xdr:rowOff>
    </xdr:from>
    <xdr:ext cx="599010" cy="259045"/>
    <xdr:sp macro="" textlink="">
      <xdr:nvSpPr>
        <xdr:cNvPr id="202" name="テキスト ボックス 201"/>
        <xdr:cNvSpPr txBox="1"/>
      </xdr:nvSpPr>
      <xdr:spPr>
        <a:xfrm>
          <a:off x="1719794" y="132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138,298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29153</xdr:rowOff>
    </xdr:from>
    <xdr:to>
      <xdr:col>1</xdr:col>
      <xdr:colOff>485775</xdr:colOff>
      <xdr:row>76</xdr:row>
      <xdr:rowOff>130753</xdr:rowOff>
    </xdr:to>
    <xdr:sp macro="" textlink="">
      <xdr:nvSpPr>
        <xdr:cNvPr id="203" name="円/楕円 202"/>
        <xdr:cNvSpPr/>
      </xdr:nvSpPr>
      <xdr:spPr>
        <a:xfrm>
          <a:off x="1079500" y="13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147280</xdr:rowOff>
    </xdr:from>
    <xdr:ext cx="599010" cy="259045"/>
    <xdr:sp macro="" textlink="">
      <xdr:nvSpPr>
        <xdr:cNvPr id="204" name="テキスト ボックス 203"/>
        <xdr:cNvSpPr txBox="1"/>
      </xdr:nvSpPr>
      <xdr:spPr>
        <a:xfrm>
          <a:off x="830794" y="1283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144,034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79533</xdr:rowOff>
    </xdr:from>
    <xdr:to>
      <xdr:col>6</xdr:col>
      <xdr:colOff>511175</xdr:colOff>
      <xdr:row>97</xdr:row>
      <xdr:rowOff>89088</xdr:rowOff>
    </xdr:to>
    <xdr:cxnSp macro="">
      <xdr:nvCxnSpPr>
        <xdr:cNvPr id="235" name="直線コネクタ 234"/>
        <xdr:cNvCxnSpPr/>
      </xdr:nvCxnSpPr>
      <xdr:spPr>
        <a:xfrm flipV="1">
          <a:off x="3797300" y="16710183"/>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89088</xdr:rowOff>
    </xdr:from>
    <xdr:to>
      <xdr:col>5</xdr:col>
      <xdr:colOff>358775</xdr:colOff>
      <xdr:row>97</xdr:row>
      <xdr:rowOff>95659</xdr:rowOff>
    </xdr:to>
    <xdr:cxnSp macro="">
      <xdr:nvCxnSpPr>
        <xdr:cNvPr id="238" name="直線コネクタ 237"/>
        <xdr:cNvCxnSpPr/>
      </xdr:nvCxnSpPr>
      <xdr:spPr>
        <a:xfrm flipV="1">
          <a:off x="2908300" y="16719738"/>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95659</xdr:rowOff>
    </xdr:from>
    <xdr:to>
      <xdr:col>4</xdr:col>
      <xdr:colOff>155575</xdr:colOff>
      <xdr:row>97</xdr:row>
      <xdr:rowOff>119728</xdr:rowOff>
    </xdr:to>
    <xdr:cxnSp macro="">
      <xdr:nvCxnSpPr>
        <xdr:cNvPr id="241" name="直線コネクタ 240"/>
        <xdr:cNvCxnSpPr/>
      </xdr:nvCxnSpPr>
      <xdr:spPr>
        <a:xfrm flipV="1">
          <a:off x="2019300" y="16726309"/>
          <a:ext cx="889000" cy="2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53916</xdr:rowOff>
    </xdr:from>
    <xdr:to>
      <xdr:col>2</xdr:col>
      <xdr:colOff>638175</xdr:colOff>
      <xdr:row>97</xdr:row>
      <xdr:rowOff>119728</xdr:rowOff>
    </xdr:to>
    <xdr:cxnSp macro="">
      <xdr:nvCxnSpPr>
        <xdr:cNvPr id="244" name="直線コネクタ 243"/>
        <xdr:cNvCxnSpPr/>
      </xdr:nvCxnSpPr>
      <xdr:spPr>
        <a:xfrm>
          <a:off x="1130300" y="16684566"/>
          <a:ext cx="889000" cy="6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28733</xdr:rowOff>
    </xdr:from>
    <xdr:to>
      <xdr:col>6</xdr:col>
      <xdr:colOff>561975</xdr:colOff>
      <xdr:row>97</xdr:row>
      <xdr:rowOff>130333</xdr:rowOff>
    </xdr:to>
    <xdr:sp macro="" textlink="">
      <xdr:nvSpPr>
        <xdr:cNvPr id="254" name="円/楕円 253"/>
        <xdr:cNvSpPr/>
      </xdr:nvSpPr>
      <xdr:spPr>
        <a:xfrm>
          <a:off x="4584700" y="1665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7160</xdr:rowOff>
    </xdr:from>
    <xdr:ext cx="534377" cy="259045"/>
    <xdr:sp macro="" textlink="">
      <xdr:nvSpPr>
        <xdr:cNvPr id="255" name="衛生費該当値テキスト"/>
        <xdr:cNvSpPr txBox="1"/>
      </xdr:nvSpPr>
      <xdr:spPr>
        <a:xfrm>
          <a:off x="4686300" y="1663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38288</xdr:rowOff>
    </xdr:from>
    <xdr:to>
      <xdr:col>5</xdr:col>
      <xdr:colOff>409575</xdr:colOff>
      <xdr:row>97</xdr:row>
      <xdr:rowOff>139888</xdr:rowOff>
    </xdr:to>
    <xdr:sp macro="" textlink="">
      <xdr:nvSpPr>
        <xdr:cNvPr id="256" name="円/楕円 255"/>
        <xdr:cNvSpPr/>
      </xdr:nvSpPr>
      <xdr:spPr>
        <a:xfrm>
          <a:off x="3746500" y="166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131015</xdr:rowOff>
    </xdr:from>
    <xdr:ext cx="534377" cy="259045"/>
    <xdr:sp macro="" textlink="">
      <xdr:nvSpPr>
        <xdr:cNvPr id="257" name="テキスト ボックス 256"/>
        <xdr:cNvSpPr txBox="1"/>
      </xdr:nvSpPr>
      <xdr:spPr>
        <a:xfrm>
          <a:off x="3530111" y="167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44859</xdr:rowOff>
    </xdr:from>
    <xdr:to>
      <xdr:col>4</xdr:col>
      <xdr:colOff>206375</xdr:colOff>
      <xdr:row>97</xdr:row>
      <xdr:rowOff>146459</xdr:rowOff>
    </xdr:to>
    <xdr:sp macro="" textlink="">
      <xdr:nvSpPr>
        <xdr:cNvPr id="258" name="円/楕円 257"/>
        <xdr:cNvSpPr/>
      </xdr:nvSpPr>
      <xdr:spPr>
        <a:xfrm>
          <a:off x="2857500" y="166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137586</xdr:rowOff>
    </xdr:from>
    <xdr:ext cx="534377" cy="259045"/>
    <xdr:sp macro="" textlink="">
      <xdr:nvSpPr>
        <xdr:cNvPr id="259" name="テキスト ボックス 258"/>
        <xdr:cNvSpPr txBox="1"/>
      </xdr:nvSpPr>
      <xdr:spPr>
        <a:xfrm>
          <a:off x="2641111" y="1676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68928</xdr:rowOff>
    </xdr:from>
    <xdr:to>
      <xdr:col>3</xdr:col>
      <xdr:colOff>3175</xdr:colOff>
      <xdr:row>97</xdr:row>
      <xdr:rowOff>170528</xdr:rowOff>
    </xdr:to>
    <xdr:sp macro="" textlink="">
      <xdr:nvSpPr>
        <xdr:cNvPr id="260" name="円/楕円 259"/>
        <xdr:cNvSpPr/>
      </xdr:nvSpPr>
      <xdr:spPr>
        <a:xfrm>
          <a:off x="1968500" y="16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161655</xdr:rowOff>
    </xdr:from>
    <xdr:ext cx="534377" cy="259045"/>
    <xdr:sp macro="" textlink="">
      <xdr:nvSpPr>
        <xdr:cNvPr id="261" name="テキスト ボックス 260"/>
        <xdr:cNvSpPr txBox="1"/>
      </xdr:nvSpPr>
      <xdr:spPr>
        <a:xfrm>
          <a:off x="1752111" y="1679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3116</xdr:rowOff>
    </xdr:from>
    <xdr:to>
      <xdr:col>1</xdr:col>
      <xdr:colOff>485775</xdr:colOff>
      <xdr:row>97</xdr:row>
      <xdr:rowOff>104716</xdr:rowOff>
    </xdr:to>
    <xdr:sp macro="" textlink="">
      <xdr:nvSpPr>
        <xdr:cNvPr id="262" name="円/楕円 261"/>
        <xdr:cNvSpPr/>
      </xdr:nvSpPr>
      <xdr:spPr>
        <a:xfrm>
          <a:off x="1079500" y="1663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121243</xdr:rowOff>
    </xdr:from>
    <xdr:ext cx="534377" cy="259045"/>
    <xdr:sp macro="" textlink="">
      <xdr:nvSpPr>
        <xdr:cNvPr id="263" name="テキスト ボックス 262"/>
        <xdr:cNvSpPr txBox="1"/>
      </xdr:nvSpPr>
      <xdr:spPr>
        <a:xfrm>
          <a:off x="863111" y="164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110896</xdr:rowOff>
    </xdr:from>
    <xdr:to>
      <xdr:col>14</xdr:col>
      <xdr:colOff>28575</xdr:colOff>
      <xdr:row>39</xdr:row>
      <xdr:rowOff>44450</xdr:rowOff>
    </xdr:to>
    <xdr:cxnSp macro="">
      <xdr:nvCxnSpPr>
        <xdr:cNvPr id="295" name="直線コネクタ 294"/>
        <xdr:cNvCxnSpPr/>
      </xdr:nvCxnSpPr>
      <xdr:spPr>
        <a:xfrm>
          <a:off x="8750300" y="6625996"/>
          <a:ext cx="889000" cy="10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142824</xdr:rowOff>
    </xdr:from>
    <xdr:to>
      <xdr:col>12</xdr:col>
      <xdr:colOff>511175</xdr:colOff>
      <xdr:row>38</xdr:row>
      <xdr:rowOff>110896</xdr:rowOff>
    </xdr:to>
    <xdr:cxnSp macro="">
      <xdr:nvCxnSpPr>
        <xdr:cNvPr id="298" name="直線コネクタ 297"/>
        <xdr:cNvCxnSpPr/>
      </xdr:nvCxnSpPr>
      <xdr:spPr>
        <a:xfrm>
          <a:off x="7861300" y="6486474"/>
          <a:ext cx="889000" cy="1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87427</xdr:rowOff>
    </xdr:from>
    <xdr:to>
      <xdr:col>11</xdr:col>
      <xdr:colOff>307975</xdr:colOff>
      <xdr:row>37</xdr:row>
      <xdr:rowOff>142824</xdr:rowOff>
    </xdr:to>
    <xdr:cxnSp macro="">
      <xdr:nvCxnSpPr>
        <xdr:cNvPr id="301" name="直線コネクタ 300"/>
        <xdr:cNvCxnSpPr/>
      </xdr:nvCxnSpPr>
      <xdr:spPr>
        <a:xfrm>
          <a:off x="6972300" y="6259627"/>
          <a:ext cx="889000" cy="2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60096</xdr:rowOff>
    </xdr:from>
    <xdr:to>
      <xdr:col>12</xdr:col>
      <xdr:colOff>561975</xdr:colOff>
      <xdr:row>38</xdr:row>
      <xdr:rowOff>161696</xdr:rowOff>
    </xdr:to>
    <xdr:sp macro="" textlink="">
      <xdr:nvSpPr>
        <xdr:cNvPr id="315" name="円/楕円 314"/>
        <xdr:cNvSpPr/>
      </xdr:nvSpPr>
      <xdr:spPr>
        <a:xfrm>
          <a:off x="8699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152823</xdr:rowOff>
    </xdr:from>
    <xdr:ext cx="469744" cy="259045"/>
    <xdr:sp macro="" textlink="">
      <xdr:nvSpPr>
        <xdr:cNvPr id="316" name="テキスト ボックス 315"/>
        <xdr:cNvSpPr txBox="1"/>
      </xdr:nvSpPr>
      <xdr:spPr>
        <a:xfrm>
          <a:off x="8515427" y="666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92024</xdr:rowOff>
    </xdr:from>
    <xdr:to>
      <xdr:col>11</xdr:col>
      <xdr:colOff>358775</xdr:colOff>
      <xdr:row>38</xdr:row>
      <xdr:rowOff>22174</xdr:rowOff>
    </xdr:to>
    <xdr:sp macro="" textlink="">
      <xdr:nvSpPr>
        <xdr:cNvPr id="317" name="円/楕円 316"/>
        <xdr:cNvSpPr/>
      </xdr:nvSpPr>
      <xdr:spPr>
        <a:xfrm>
          <a:off x="7810500" y="643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13301</xdr:rowOff>
    </xdr:from>
    <xdr:ext cx="469744" cy="259045"/>
    <xdr:sp macro="" textlink="">
      <xdr:nvSpPr>
        <xdr:cNvPr id="318" name="テキスト ボックス 317"/>
        <xdr:cNvSpPr txBox="1"/>
      </xdr:nvSpPr>
      <xdr:spPr>
        <a:xfrm>
          <a:off x="7626427" y="65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36627</xdr:rowOff>
    </xdr:from>
    <xdr:to>
      <xdr:col>10</xdr:col>
      <xdr:colOff>155575</xdr:colOff>
      <xdr:row>36</xdr:row>
      <xdr:rowOff>138227</xdr:rowOff>
    </xdr:to>
    <xdr:sp macro="" textlink="">
      <xdr:nvSpPr>
        <xdr:cNvPr id="319" name="円/楕円 318"/>
        <xdr:cNvSpPr/>
      </xdr:nvSpPr>
      <xdr:spPr>
        <a:xfrm>
          <a:off x="6921500" y="62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154754</xdr:rowOff>
    </xdr:from>
    <xdr:ext cx="469744" cy="259045"/>
    <xdr:sp macro="" textlink="">
      <xdr:nvSpPr>
        <xdr:cNvPr id="320" name="テキスト ボックス 319"/>
        <xdr:cNvSpPr txBox="1"/>
      </xdr:nvSpPr>
      <xdr:spPr>
        <a:xfrm>
          <a:off x="6737427" y="59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88018</xdr:rowOff>
    </xdr:from>
    <xdr:to>
      <xdr:col>15</xdr:col>
      <xdr:colOff>180975</xdr:colOff>
      <xdr:row>56</xdr:row>
      <xdr:rowOff>49522</xdr:rowOff>
    </xdr:to>
    <xdr:cxnSp macro="">
      <xdr:nvCxnSpPr>
        <xdr:cNvPr id="347" name="直線コネクタ 346"/>
        <xdr:cNvCxnSpPr/>
      </xdr:nvCxnSpPr>
      <xdr:spPr>
        <a:xfrm flipV="1">
          <a:off x="9639300" y="9517768"/>
          <a:ext cx="838200" cy="13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52495</xdr:rowOff>
    </xdr:from>
    <xdr:ext cx="534377" cy="259045"/>
    <xdr:sp macro="" textlink="">
      <xdr:nvSpPr>
        <xdr:cNvPr id="348" name="農林水産業費平均値テキスト"/>
        <xdr:cNvSpPr txBox="1"/>
      </xdr:nvSpPr>
      <xdr:spPr>
        <a:xfrm>
          <a:off x="10528300" y="9653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2156</xdr:rowOff>
    </xdr:from>
    <xdr:to>
      <xdr:col>14</xdr:col>
      <xdr:colOff>28575</xdr:colOff>
      <xdr:row>56</xdr:row>
      <xdr:rowOff>49522</xdr:rowOff>
    </xdr:to>
    <xdr:cxnSp macro="">
      <xdr:nvCxnSpPr>
        <xdr:cNvPr id="350" name="直線コネクタ 349"/>
        <xdr:cNvCxnSpPr/>
      </xdr:nvCxnSpPr>
      <xdr:spPr>
        <a:xfrm>
          <a:off x="8750300" y="9603356"/>
          <a:ext cx="889000" cy="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2156</xdr:rowOff>
    </xdr:from>
    <xdr:to>
      <xdr:col>12</xdr:col>
      <xdr:colOff>511175</xdr:colOff>
      <xdr:row>56</xdr:row>
      <xdr:rowOff>100692</xdr:rowOff>
    </xdr:to>
    <xdr:cxnSp macro="">
      <xdr:nvCxnSpPr>
        <xdr:cNvPr id="353" name="直線コネクタ 352"/>
        <xdr:cNvCxnSpPr/>
      </xdr:nvCxnSpPr>
      <xdr:spPr>
        <a:xfrm flipV="1">
          <a:off x="7861300" y="9603356"/>
          <a:ext cx="889000" cy="9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168578</xdr:rowOff>
    </xdr:from>
    <xdr:ext cx="534377" cy="259045"/>
    <xdr:sp macro="" textlink="">
      <xdr:nvSpPr>
        <xdr:cNvPr id="355" name="テキスト ボックス 354"/>
        <xdr:cNvSpPr txBox="1"/>
      </xdr:nvSpPr>
      <xdr:spPr>
        <a:xfrm>
          <a:off x="8483111" y="976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48662</xdr:rowOff>
    </xdr:from>
    <xdr:to>
      <xdr:col>11</xdr:col>
      <xdr:colOff>307975</xdr:colOff>
      <xdr:row>56</xdr:row>
      <xdr:rowOff>100692</xdr:rowOff>
    </xdr:to>
    <xdr:cxnSp macro="">
      <xdr:nvCxnSpPr>
        <xdr:cNvPr id="356" name="直線コネクタ 355"/>
        <xdr:cNvCxnSpPr/>
      </xdr:nvCxnSpPr>
      <xdr:spPr>
        <a:xfrm>
          <a:off x="6972300" y="9478412"/>
          <a:ext cx="889000" cy="22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31409</xdr:rowOff>
    </xdr:from>
    <xdr:ext cx="534377" cy="259045"/>
    <xdr:sp macro="" textlink="">
      <xdr:nvSpPr>
        <xdr:cNvPr id="358" name="テキスト ボックス 357"/>
        <xdr:cNvSpPr txBox="1"/>
      </xdr:nvSpPr>
      <xdr:spPr>
        <a:xfrm>
          <a:off x="7594111" y="98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26417</xdr:rowOff>
    </xdr:from>
    <xdr:ext cx="534377" cy="259045"/>
    <xdr:sp macro="" textlink="">
      <xdr:nvSpPr>
        <xdr:cNvPr id="360" name="テキスト ボックス 359"/>
        <xdr:cNvSpPr txBox="1"/>
      </xdr:nvSpPr>
      <xdr:spPr>
        <a:xfrm>
          <a:off x="6705111" y="979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37218</xdr:rowOff>
    </xdr:from>
    <xdr:to>
      <xdr:col>15</xdr:col>
      <xdr:colOff>231775</xdr:colOff>
      <xdr:row>55</xdr:row>
      <xdr:rowOff>138818</xdr:rowOff>
    </xdr:to>
    <xdr:sp macro="" textlink="">
      <xdr:nvSpPr>
        <xdr:cNvPr id="366" name="円/楕円 365"/>
        <xdr:cNvSpPr/>
      </xdr:nvSpPr>
      <xdr:spPr>
        <a:xfrm>
          <a:off x="10426700" y="94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60095</xdr:rowOff>
    </xdr:from>
    <xdr:ext cx="534377" cy="259045"/>
    <xdr:sp macro="" textlink="">
      <xdr:nvSpPr>
        <xdr:cNvPr id="367" name="農林水産業費該当値テキスト"/>
        <xdr:cNvSpPr txBox="1"/>
      </xdr:nvSpPr>
      <xdr:spPr>
        <a:xfrm>
          <a:off x="10528300" y="93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170172</xdr:rowOff>
    </xdr:from>
    <xdr:to>
      <xdr:col>14</xdr:col>
      <xdr:colOff>79375</xdr:colOff>
      <xdr:row>56</xdr:row>
      <xdr:rowOff>100322</xdr:rowOff>
    </xdr:to>
    <xdr:sp macro="" textlink="">
      <xdr:nvSpPr>
        <xdr:cNvPr id="368" name="円/楕円 367"/>
        <xdr:cNvSpPr/>
      </xdr:nvSpPr>
      <xdr:spPr>
        <a:xfrm>
          <a:off x="9588500" y="95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116849</xdr:rowOff>
    </xdr:from>
    <xdr:ext cx="534377" cy="259045"/>
    <xdr:sp macro="" textlink="">
      <xdr:nvSpPr>
        <xdr:cNvPr id="369" name="テキスト ボックス 368"/>
        <xdr:cNvSpPr txBox="1"/>
      </xdr:nvSpPr>
      <xdr:spPr>
        <a:xfrm>
          <a:off x="9372111" y="93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122806</xdr:rowOff>
    </xdr:from>
    <xdr:to>
      <xdr:col>12</xdr:col>
      <xdr:colOff>561975</xdr:colOff>
      <xdr:row>56</xdr:row>
      <xdr:rowOff>52956</xdr:rowOff>
    </xdr:to>
    <xdr:sp macro="" textlink="">
      <xdr:nvSpPr>
        <xdr:cNvPr id="370" name="円/楕円 369"/>
        <xdr:cNvSpPr/>
      </xdr:nvSpPr>
      <xdr:spPr>
        <a:xfrm>
          <a:off x="8699500" y="95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69483</xdr:rowOff>
    </xdr:from>
    <xdr:ext cx="534377" cy="259045"/>
    <xdr:sp macro="" textlink="">
      <xdr:nvSpPr>
        <xdr:cNvPr id="371" name="テキスト ボックス 370"/>
        <xdr:cNvSpPr txBox="1"/>
      </xdr:nvSpPr>
      <xdr:spPr>
        <a:xfrm>
          <a:off x="8483111" y="93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49892</xdr:rowOff>
    </xdr:from>
    <xdr:to>
      <xdr:col>11</xdr:col>
      <xdr:colOff>358775</xdr:colOff>
      <xdr:row>56</xdr:row>
      <xdr:rowOff>151492</xdr:rowOff>
    </xdr:to>
    <xdr:sp macro="" textlink="">
      <xdr:nvSpPr>
        <xdr:cNvPr id="372" name="円/楕円 371"/>
        <xdr:cNvSpPr/>
      </xdr:nvSpPr>
      <xdr:spPr>
        <a:xfrm>
          <a:off x="7810500" y="96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168019</xdr:rowOff>
    </xdr:from>
    <xdr:ext cx="534377" cy="259045"/>
    <xdr:sp macro="" textlink="">
      <xdr:nvSpPr>
        <xdr:cNvPr id="373" name="テキスト ボックス 372"/>
        <xdr:cNvSpPr txBox="1"/>
      </xdr:nvSpPr>
      <xdr:spPr>
        <a:xfrm>
          <a:off x="7594111" y="94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41,766</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169312</xdr:rowOff>
    </xdr:from>
    <xdr:to>
      <xdr:col>10</xdr:col>
      <xdr:colOff>155575</xdr:colOff>
      <xdr:row>55</xdr:row>
      <xdr:rowOff>99462</xdr:rowOff>
    </xdr:to>
    <xdr:sp macro="" textlink="">
      <xdr:nvSpPr>
        <xdr:cNvPr id="374" name="円/楕円 373"/>
        <xdr:cNvSpPr/>
      </xdr:nvSpPr>
      <xdr:spPr>
        <a:xfrm>
          <a:off x="6921500" y="94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115989</xdr:rowOff>
    </xdr:from>
    <xdr:ext cx="534377" cy="259045"/>
    <xdr:sp macro="" textlink="">
      <xdr:nvSpPr>
        <xdr:cNvPr id="375" name="テキスト ボックス 374"/>
        <xdr:cNvSpPr txBox="1"/>
      </xdr:nvSpPr>
      <xdr:spPr>
        <a:xfrm>
          <a:off x="6705111" y="920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138699</xdr:rowOff>
    </xdr:from>
    <xdr:to>
      <xdr:col>15</xdr:col>
      <xdr:colOff>180975</xdr:colOff>
      <xdr:row>79</xdr:row>
      <xdr:rowOff>2420</xdr:rowOff>
    </xdr:to>
    <xdr:cxnSp macro="">
      <xdr:nvCxnSpPr>
        <xdr:cNvPr id="406" name="直線コネクタ 405"/>
        <xdr:cNvCxnSpPr/>
      </xdr:nvCxnSpPr>
      <xdr:spPr>
        <a:xfrm flipV="1">
          <a:off x="9639300" y="13511799"/>
          <a:ext cx="8382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124417</xdr:rowOff>
    </xdr:from>
    <xdr:to>
      <xdr:col>14</xdr:col>
      <xdr:colOff>28575</xdr:colOff>
      <xdr:row>79</xdr:row>
      <xdr:rowOff>2420</xdr:rowOff>
    </xdr:to>
    <xdr:cxnSp macro="">
      <xdr:nvCxnSpPr>
        <xdr:cNvPr id="409" name="直線コネクタ 408"/>
        <xdr:cNvCxnSpPr/>
      </xdr:nvCxnSpPr>
      <xdr:spPr>
        <a:xfrm>
          <a:off x="8750300" y="13497517"/>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124417</xdr:rowOff>
    </xdr:from>
    <xdr:to>
      <xdr:col>12</xdr:col>
      <xdr:colOff>511175</xdr:colOff>
      <xdr:row>79</xdr:row>
      <xdr:rowOff>20741</xdr:rowOff>
    </xdr:to>
    <xdr:cxnSp macro="">
      <xdr:nvCxnSpPr>
        <xdr:cNvPr id="412" name="直線コネクタ 411"/>
        <xdr:cNvCxnSpPr/>
      </xdr:nvCxnSpPr>
      <xdr:spPr>
        <a:xfrm flipV="1">
          <a:off x="7861300" y="13497517"/>
          <a:ext cx="889000" cy="6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103876</xdr:rowOff>
    </xdr:from>
    <xdr:to>
      <xdr:col>11</xdr:col>
      <xdr:colOff>307975</xdr:colOff>
      <xdr:row>79</xdr:row>
      <xdr:rowOff>20741</xdr:rowOff>
    </xdr:to>
    <xdr:cxnSp macro="">
      <xdr:nvCxnSpPr>
        <xdr:cNvPr id="415" name="直線コネクタ 414"/>
        <xdr:cNvCxnSpPr/>
      </xdr:nvCxnSpPr>
      <xdr:spPr>
        <a:xfrm>
          <a:off x="6972300" y="13476976"/>
          <a:ext cx="889000" cy="8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87899</xdr:rowOff>
    </xdr:from>
    <xdr:to>
      <xdr:col>15</xdr:col>
      <xdr:colOff>231775</xdr:colOff>
      <xdr:row>79</xdr:row>
      <xdr:rowOff>18049</xdr:rowOff>
    </xdr:to>
    <xdr:sp macro="" textlink="">
      <xdr:nvSpPr>
        <xdr:cNvPr id="425" name="円/楕円 424"/>
        <xdr:cNvSpPr/>
      </xdr:nvSpPr>
      <xdr:spPr>
        <a:xfrm>
          <a:off x="10426700" y="134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2826</xdr:rowOff>
    </xdr:from>
    <xdr:ext cx="534377" cy="259045"/>
    <xdr:sp macro="" textlink="">
      <xdr:nvSpPr>
        <xdr:cNvPr id="426" name="商工費該当値テキスト"/>
        <xdr:cNvSpPr txBox="1"/>
      </xdr:nvSpPr>
      <xdr:spPr>
        <a:xfrm>
          <a:off x="10528300" y="1337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123070</xdr:rowOff>
    </xdr:from>
    <xdr:to>
      <xdr:col>14</xdr:col>
      <xdr:colOff>79375</xdr:colOff>
      <xdr:row>79</xdr:row>
      <xdr:rowOff>53220</xdr:rowOff>
    </xdr:to>
    <xdr:sp macro="" textlink="">
      <xdr:nvSpPr>
        <xdr:cNvPr id="427" name="円/楕円 426"/>
        <xdr:cNvSpPr/>
      </xdr:nvSpPr>
      <xdr:spPr>
        <a:xfrm>
          <a:off x="9588500" y="134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44347</xdr:rowOff>
    </xdr:from>
    <xdr:ext cx="469744" cy="259045"/>
    <xdr:sp macro="" textlink="">
      <xdr:nvSpPr>
        <xdr:cNvPr id="428" name="テキスト ボックス 427"/>
        <xdr:cNvSpPr txBox="1"/>
      </xdr:nvSpPr>
      <xdr:spPr>
        <a:xfrm>
          <a:off x="9404427" y="1358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73617</xdr:rowOff>
    </xdr:from>
    <xdr:to>
      <xdr:col>12</xdr:col>
      <xdr:colOff>561975</xdr:colOff>
      <xdr:row>79</xdr:row>
      <xdr:rowOff>3767</xdr:rowOff>
    </xdr:to>
    <xdr:sp macro="" textlink="">
      <xdr:nvSpPr>
        <xdr:cNvPr id="429" name="円/楕円 428"/>
        <xdr:cNvSpPr/>
      </xdr:nvSpPr>
      <xdr:spPr>
        <a:xfrm>
          <a:off x="8699500" y="134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166344</xdr:rowOff>
    </xdr:from>
    <xdr:ext cx="534377" cy="259045"/>
    <xdr:sp macro="" textlink="">
      <xdr:nvSpPr>
        <xdr:cNvPr id="430" name="テキスト ボックス 429"/>
        <xdr:cNvSpPr txBox="1"/>
      </xdr:nvSpPr>
      <xdr:spPr>
        <a:xfrm>
          <a:off x="8483111" y="1353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141391</xdr:rowOff>
    </xdr:from>
    <xdr:to>
      <xdr:col>11</xdr:col>
      <xdr:colOff>358775</xdr:colOff>
      <xdr:row>79</xdr:row>
      <xdr:rowOff>71541</xdr:rowOff>
    </xdr:to>
    <xdr:sp macro="" textlink="">
      <xdr:nvSpPr>
        <xdr:cNvPr id="431" name="円/楕円 430"/>
        <xdr:cNvSpPr/>
      </xdr:nvSpPr>
      <xdr:spPr>
        <a:xfrm>
          <a:off x="7810500" y="135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62668</xdr:rowOff>
    </xdr:from>
    <xdr:ext cx="469744" cy="259045"/>
    <xdr:sp macro="" textlink="">
      <xdr:nvSpPr>
        <xdr:cNvPr id="432" name="テキスト ボックス 431"/>
        <xdr:cNvSpPr txBox="1"/>
      </xdr:nvSpPr>
      <xdr:spPr>
        <a:xfrm>
          <a:off x="7626427"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53076</xdr:rowOff>
    </xdr:from>
    <xdr:to>
      <xdr:col>10</xdr:col>
      <xdr:colOff>155575</xdr:colOff>
      <xdr:row>78</xdr:row>
      <xdr:rowOff>154676</xdr:rowOff>
    </xdr:to>
    <xdr:sp macro="" textlink="">
      <xdr:nvSpPr>
        <xdr:cNvPr id="433" name="円/楕円 432"/>
        <xdr:cNvSpPr/>
      </xdr:nvSpPr>
      <xdr:spPr>
        <a:xfrm>
          <a:off x="6921500" y="134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145803</xdr:rowOff>
    </xdr:from>
    <xdr:ext cx="534377" cy="259045"/>
    <xdr:sp macro="" textlink="">
      <xdr:nvSpPr>
        <xdr:cNvPr id="434" name="テキスト ボックス 433"/>
        <xdr:cNvSpPr txBox="1"/>
      </xdr:nvSpPr>
      <xdr:spPr>
        <a:xfrm>
          <a:off x="6705111" y="135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48278</xdr:rowOff>
    </xdr:from>
    <xdr:to>
      <xdr:col>15</xdr:col>
      <xdr:colOff>180975</xdr:colOff>
      <xdr:row>98</xdr:row>
      <xdr:rowOff>89106</xdr:rowOff>
    </xdr:to>
    <xdr:cxnSp macro="">
      <xdr:nvCxnSpPr>
        <xdr:cNvPr id="461" name="直線コネクタ 460"/>
        <xdr:cNvCxnSpPr/>
      </xdr:nvCxnSpPr>
      <xdr:spPr>
        <a:xfrm flipV="1">
          <a:off x="9639300" y="16850378"/>
          <a:ext cx="838200" cy="4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45662</xdr:rowOff>
    </xdr:from>
    <xdr:to>
      <xdr:col>14</xdr:col>
      <xdr:colOff>28575</xdr:colOff>
      <xdr:row>98</xdr:row>
      <xdr:rowOff>89106</xdr:rowOff>
    </xdr:to>
    <xdr:cxnSp macro="">
      <xdr:nvCxnSpPr>
        <xdr:cNvPr id="464" name="直線コネクタ 463"/>
        <xdr:cNvCxnSpPr/>
      </xdr:nvCxnSpPr>
      <xdr:spPr>
        <a:xfrm>
          <a:off x="8750300" y="16847762"/>
          <a:ext cx="889000" cy="4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45662</xdr:rowOff>
    </xdr:from>
    <xdr:to>
      <xdr:col>12</xdr:col>
      <xdr:colOff>511175</xdr:colOff>
      <xdr:row>98</xdr:row>
      <xdr:rowOff>88677</xdr:rowOff>
    </xdr:to>
    <xdr:cxnSp macro="">
      <xdr:nvCxnSpPr>
        <xdr:cNvPr id="467" name="直線コネクタ 466"/>
        <xdr:cNvCxnSpPr/>
      </xdr:nvCxnSpPr>
      <xdr:spPr>
        <a:xfrm flipV="1">
          <a:off x="7861300" y="16847762"/>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83235</xdr:rowOff>
    </xdr:from>
    <xdr:to>
      <xdr:col>11</xdr:col>
      <xdr:colOff>307975</xdr:colOff>
      <xdr:row>98</xdr:row>
      <xdr:rowOff>88677</xdr:rowOff>
    </xdr:to>
    <xdr:cxnSp macro="">
      <xdr:nvCxnSpPr>
        <xdr:cNvPr id="470" name="直線コネクタ 469"/>
        <xdr:cNvCxnSpPr/>
      </xdr:nvCxnSpPr>
      <xdr:spPr>
        <a:xfrm>
          <a:off x="6972300" y="1688533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168928</xdr:rowOff>
    </xdr:from>
    <xdr:to>
      <xdr:col>15</xdr:col>
      <xdr:colOff>231775</xdr:colOff>
      <xdr:row>98</xdr:row>
      <xdr:rowOff>99078</xdr:rowOff>
    </xdr:to>
    <xdr:sp macro="" textlink="">
      <xdr:nvSpPr>
        <xdr:cNvPr id="480" name="円/楕円 479"/>
        <xdr:cNvSpPr/>
      </xdr:nvSpPr>
      <xdr:spPr>
        <a:xfrm>
          <a:off x="10426700" y="167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83855</xdr:rowOff>
    </xdr:from>
    <xdr:ext cx="534377" cy="259045"/>
    <xdr:sp macro="" textlink="">
      <xdr:nvSpPr>
        <xdr:cNvPr id="481" name="土木費該当値テキスト"/>
        <xdr:cNvSpPr txBox="1"/>
      </xdr:nvSpPr>
      <xdr:spPr>
        <a:xfrm>
          <a:off x="10528300" y="1671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38306</xdr:rowOff>
    </xdr:from>
    <xdr:to>
      <xdr:col>14</xdr:col>
      <xdr:colOff>79375</xdr:colOff>
      <xdr:row>98</xdr:row>
      <xdr:rowOff>139906</xdr:rowOff>
    </xdr:to>
    <xdr:sp macro="" textlink="">
      <xdr:nvSpPr>
        <xdr:cNvPr id="482" name="円/楕円 481"/>
        <xdr:cNvSpPr/>
      </xdr:nvSpPr>
      <xdr:spPr>
        <a:xfrm>
          <a:off x="9588500" y="1684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131033</xdr:rowOff>
    </xdr:from>
    <xdr:ext cx="534377" cy="259045"/>
    <xdr:sp macro="" textlink="">
      <xdr:nvSpPr>
        <xdr:cNvPr id="483" name="テキスト ボックス 482"/>
        <xdr:cNvSpPr txBox="1"/>
      </xdr:nvSpPr>
      <xdr:spPr>
        <a:xfrm>
          <a:off x="9372111" y="1693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166312</xdr:rowOff>
    </xdr:from>
    <xdr:to>
      <xdr:col>12</xdr:col>
      <xdr:colOff>561975</xdr:colOff>
      <xdr:row>98</xdr:row>
      <xdr:rowOff>96462</xdr:rowOff>
    </xdr:to>
    <xdr:sp macro="" textlink="">
      <xdr:nvSpPr>
        <xdr:cNvPr id="484" name="円/楕円 483"/>
        <xdr:cNvSpPr/>
      </xdr:nvSpPr>
      <xdr:spPr>
        <a:xfrm>
          <a:off x="8699500" y="16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87589</xdr:rowOff>
    </xdr:from>
    <xdr:ext cx="534377" cy="259045"/>
    <xdr:sp macro="" textlink="">
      <xdr:nvSpPr>
        <xdr:cNvPr id="485" name="テキスト ボックス 484"/>
        <xdr:cNvSpPr txBox="1"/>
      </xdr:nvSpPr>
      <xdr:spPr>
        <a:xfrm>
          <a:off x="8483111" y="1688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37877</xdr:rowOff>
    </xdr:from>
    <xdr:to>
      <xdr:col>11</xdr:col>
      <xdr:colOff>358775</xdr:colOff>
      <xdr:row>98</xdr:row>
      <xdr:rowOff>139477</xdr:rowOff>
    </xdr:to>
    <xdr:sp macro="" textlink="">
      <xdr:nvSpPr>
        <xdr:cNvPr id="486" name="円/楕円 485"/>
        <xdr:cNvSpPr/>
      </xdr:nvSpPr>
      <xdr:spPr>
        <a:xfrm>
          <a:off x="7810500" y="168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130604</xdr:rowOff>
    </xdr:from>
    <xdr:ext cx="534377" cy="259045"/>
    <xdr:sp macro="" textlink="">
      <xdr:nvSpPr>
        <xdr:cNvPr id="487" name="テキスト ボックス 486"/>
        <xdr:cNvSpPr txBox="1"/>
      </xdr:nvSpPr>
      <xdr:spPr>
        <a:xfrm>
          <a:off x="7594111" y="1693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32435</xdr:rowOff>
    </xdr:from>
    <xdr:to>
      <xdr:col>10</xdr:col>
      <xdr:colOff>155575</xdr:colOff>
      <xdr:row>98</xdr:row>
      <xdr:rowOff>134035</xdr:rowOff>
    </xdr:to>
    <xdr:sp macro="" textlink="">
      <xdr:nvSpPr>
        <xdr:cNvPr id="488" name="円/楕円 487"/>
        <xdr:cNvSpPr/>
      </xdr:nvSpPr>
      <xdr:spPr>
        <a:xfrm>
          <a:off x="6921500" y="168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125162</xdr:rowOff>
    </xdr:from>
    <xdr:ext cx="534377" cy="259045"/>
    <xdr:sp macro="" textlink="">
      <xdr:nvSpPr>
        <xdr:cNvPr id="489" name="テキスト ボックス 488"/>
        <xdr:cNvSpPr txBox="1"/>
      </xdr:nvSpPr>
      <xdr:spPr>
        <a:xfrm>
          <a:off x="6705111" y="1692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166236</xdr:rowOff>
    </xdr:from>
    <xdr:to>
      <xdr:col>23</xdr:col>
      <xdr:colOff>517525</xdr:colOff>
      <xdr:row>38</xdr:row>
      <xdr:rowOff>18714</xdr:rowOff>
    </xdr:to>
    <xdr:cxnSp macro="">
      <xdr:nvCxnSpPr>
        <xdr:cNvPr id="519" name="直線コネクタ 518"/>
        <xdr:cNvCxnSpPr/>
      </xdr:nvCxnSpPr>
      <xdr:spPr>
        <a:xfrm>
          <a:off x="15481300" y="6509886"/>
          <a:ext cx="8382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9779</xdr:rowOff>
    </xdr:from>
    <xdr:to>
      <xdr:col>22</xdr:col>
      <xdr:colOff>365125</xdr:colOff>
      <xdr:row>37</xdr:row>
      <xdr:rowOff>166236</xdr:rowOff>
    </xdr:to>
    <xdr:cxnSp macro="">
      <xdr:nvCxnSpPr>
        <xdr:cNvPr id="522" name="直線コネクタ 521"/>
        <xdr:cNvCxnSpPr/>
      </xdr:nvCxnSpPr>
      <xdr:spPr>
        <a:xfrm>
          <a:off x="14592300" y="6353429"/>
          <a:ext cx="889000" cy="15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9779</xdr:rowOff>
    </xdr:from>
    <xdr:to>
      <xdr:col>21</xdr:col>
      <xdr:colOff>161925</xdr:colOff>
      <xdr:row>39</xdr:row>
      <xdr:rowOff>44812</xdr:rowOff>
    </xdr:to>
    <xdr:cxnSp macro="">
      <xdr:nvCxnSpPr>
        <xdr:cNvPr id="525" name="直線コネクタ 524"/>
        <xdr:cNvCxnSpPr/>
      </xdr:nvCxnSpPr>
      <xdr:spPr>
        <a:xfrm flipV="1">
          <a:off x="13703300" y="6353429"/>
          <a:ext cx="889000" cy="37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44812</xdr:rowOff>
    </xdr:from>
    <xdr:to>
      <xdr:col>19</xdr:col>
      <xdr:colOff>644525</xdr:colOff>
      <xdr:row>39</xdr:row>
      <xdr:rowOff>73425</xdr:rowOff>
    </xdr:to>
    <xdr:cxnSp macro="">
      <xdr:nvCxnSpPr>
        <xdr:cNvPr id="528" name="直線コネクタ 527"/>
        <xdr:cNvCxnSpPr/>
      </xdr:nvCxnSpPr>
      <xdr:spPr>
        <a:xfrm flipV="1">
          <a:off x="12814300" y="6731362"/>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139364</xdr:rowOff>
    </xdr:from>
    <xdr:to>
      <xdr:col>23</xdr:col>
      <xdr:colOff>568325</xdr:colOff>
      <xdr:row>38</xdr:row>
      <xdr:rowOff>69514</xdr:rowOff>
    </xdr:to>
    <xdr:sp macro="" textlink="">
      <xdr:nvSpPr>
        <xdr:cNvPr id="538" name="円/楕円 537"/>
        <xdr:cNvSpPr/>
      </xdr:nvSpPr>
      <xdr:spPr>
        <a:xfrm>
          <a:off x="16268700" y="64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117791</xdr:rowOff>
    </xdr:from>
    <xdr:ext cx="534377" cy="259045"/>
    <xdr:sp macro="" textlink="">
      <xdr:nvSpPr>
        <xdr:cNvPr id="539" name="消防費該当値テキスト"/>
        <xdr:cNvSpPr txBox="1"/>
      </xdr:nvSpPr>
      <xdr:spPr>
        <a:xfrm>
          <a:off x="16370300" y="64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115437</xdr:rowOff>
    </xdr:from>
    <xdr:to>
      <xdr:col>22</xdr:col>
      <xdr:colOff>415925</xdr:colOff>
      <xdr:row>38</xdr:row>
      <xdr:rowOff>45586</xdr:rowOff>
    </xdr:to>
    <xdr:sp macro="" textlink="">
      <xdr:nvSpPr>
        <xdr:cNvPr id="540" name="円/楕円 539"/>
        <xdr:cNvSpPr/>
      </xdr:nvSpPr>
      <xdr:spPr>
        <a:xfrm>
          <a:off x="15430500" y="64590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36713</xdr:rowOff>
    </xdr:from>
    <xdr:ext cx="534377" cy="259045"/>
    <xdr:sp macro="" textlink="">
      <xdr:nvSpPr>
        <xdr:cNvPr id="541" name="テキスト ボックス 540"/>
        <xdr:cNvSpPr txBox="1"/>
      </xdr:nvSpPr>
      <xdr:spPr>
        <a:xfrm>
          <a:off x="15214111" y="65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31,607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130429</xdr:rowOff>
    </xdr:from>
    <xdr:to>
      <xdr:col>21</xdr:col>
      <xdr:colOff>212725</xdr:colOff>
      <xdr:row>37</xdr:row>
      <xdr:rowOff>60579</xdr:rowOff>
    </xdr:to>
    <xdr:sp macro="" textlink="">
      <xdr:nvSpPr>
        <xdr:cNvPr id="542" name="円/楕円 541"/>
        <xdr:cNvSpPr/>
      </xdr:nvSpPr>
      <xdr:spPr>
        <a:xfrm>
          <a:off x="14541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77106</xdr:rowOff>
    </xdr:from>
    <xdr:ext cx="534377" cy="259045"/>
    <xdr:sp macro="" textlink="">
      <xdr:nvSpPr>
        <xdr:cNvPr id="543" name="テキスト ボックス 542"/>
        <xdr:cNvSpPr txBox="1"/>
      </xdr:nvSpPr>
      <xdr:spPr>
        <a:xfrm>
          <a:off x="14325111" y="607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165462</xdr:rowOff>
    </xdr:from>
    <xdr:to>
      <xdr:col>20</xdr:col>
      <xdr:colOff>9525</xdr:colOff>
      <xdr:row>39</xdr:row>
      <xdr:rowOff>95612</xdr:rowOff>
    </xdr:to>
    <xdr:sp macro="" textlink="">
      <xdr:nvSpPr>
        <xdr:cNvPr id="544" name="円/楕円 543"/>
        <xdr:cNvSpPr/>
      </xdr:nvSpPr>
      <xdr:spPr>
        <a:xfrm>
          <a:off x="13652500" y="668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86739</xdr:rowOff>
    </xdr:from>
    <xdr:ext cx="534377" cy="259045"/>
    <xdr:sp macro="" textlink="">
      <xdr:nvSpPr>
        <xdr:cNvPr id="545" name="テキスト ボックス 544"/>
        <xdr:cNvSpPr txBox="1"/>
      </xdr:nvSpPr>
      <xdr:spPr>
        <a:xfrm>
          <a:off x="13436111" y="677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22625</xdr:rowOff>
    </xdr:from>
    <xdr:to>
      <xdr:col>18</xdr:col>
      <xdr:colOff>492125</xdr:colOff>
      <xdr:row>39</xdr:row>
      <xdr:rowOff>124225</xdr:rowOff>
    </xdr:to>
    <xdr:sp macro="" textlink="">
      <xdr:nvSpPr>
        <xdr:cNvPr id="546" name="円/楕円 545"/>
        <xdr:cNvSpPr/>
      </xdr:nvSpPr>
      <xdr:spPr>
        <a:xfrm>
          <a:off x="12763500" y="67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115352</xdr:rowOff>
    </xdr:from>
    <xdr:ext cx="534377" cy="259045"/>
    <xdr:sp macro="" textlink="">
      <xdr:nvSpPr>
        <xdr:cNvPr id="547" name="テキスト ボックス 546"/>
        <xdr:cNvSpPr txBox="1"/>
      </xdr:nvSpPr>
      <xdr:spPr>
        <a:xfrm>
          <a:off x="12547111" y="68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14629</xdr:rowOff>
    </xdr:from>
    <xdr:to>
      <xdr:col>23</xdr:col>
      <xdr:colOff>517525</xdr:colOff>
      <xdr:row>58</xdr:row>
      <xdr:rowOff>32510</xdr:rowOff>
    </xdr:to>
    <xdr:cxnSp macro="">
      <xdr:nvCxnSpPr>
        <xdr:cNvPr id="576" name="直線コネクタ 575"/>
        <xdr:cNvCxnSpPr/>
      </xdr:nvCxnSpPr>
      <xdr:spPr>
        <a:xfrm flipV="1">
          <a:off x="15481300" y="9958729"/>
          <a:ext cx="8382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73958</xdr:rowOff>
    </xdr:from>
    <xdr:to>
      <xdr:col>22</xdr:col>
      <xdr:colOff>365125</xdr:colOff>
      <xdr:row>58</xdr:row>
      <xdr:rowOff>32510</xdr:rowOff>
    </xdr:to>
    <xdr:cxnSp macro="">
      <xdr:nvCxnSpPr>
        <xdr:cNvPr id="579" name="直線コネクタ 578"/>
        <xdr:cNvCxnSpPr/>
      </xdr:nvCxnSpPr>
      <xdr:spPr>
        <a:xfrm>
          <a:off x="14592300" y="9846608"/>
          <a:ext cx="889000" cy="13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73958</xdr:rowOff>
    </xdr:from>
    <xdr:to>
      <xdr:col>21</xdr:col>
      <xdr:colOff>161925</xdr:colOff>
      <xdr:row>58</xdr:row>
      <xdr:rowOff>48862</xdr:rowOff>
    </xdr:to>
    <xdr:cxnSp macro="">
      <xdr:nvCxnSpPr>
        <xdr:cNvPr id="582" name="直線コネクタ 581"/>
        <xdr:cNvCxnSpPr/>
      </xdr:nvCxnSpPr>
      <xdr:spPr>
        <a:xfrm flipV="1">
          <a:off x="13703300" y="9846608"/>
          <a:ext cx="889000" cy="1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153201</xdr:rowOff>
    </xdr:from>
    <xdr:ext cx="534377" cy="259045"/>
    <xdr:sp macro="" textlink="">
      <xdr:nvSpPr>
        <xdr:cNvPr id="584" name="テキスト ボックス 583"/>
        <xdr:cNvSpPr txBox="1"/>
      </xdr:nvSpPr>
      <xdr:spPr>
        <a:xfrm>
          <a:off x="14325111" y="99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48862</xdr:rowOff>
    </xdr:from>
    <xdr:to>
      <xdr:col>19</xdr:col>
      <xdr:colOff>644525</xdr:colOff>
      <xdr:row>58</xdr:row>
      <xdr:rowOff>89130</xdr:rowOff>
    </xdr:to>
    <xdr:cxnSp macro="">
      <xdr:nvCxnSpPr>
        <xdr:cNvPr id="585" name="直線コネクタ 584"/>
        <xdr:cNvCxnSpPr/>
      </xdr:nvCxnSpPr>
      <xdr:spPr>
        <a:xfrm flipV="1">
          <a:off x="12814300" y="9992962"/>
          <a:ext cx="889000" cy="4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135279</xdr:rowOff>
    </xdr:from>
    <xdr:to>
      <xdr:col>23</xdr:col>
      <xdr:colOff>568325</xdr:colOff>
      <xdr:row>58</xdr:row>
      <xdr:rowOff>65429</xdr:rowOff>
    </xdr:to>
    <xdr:sp macro="" textlink="">
      <xdr:nvSpPr>
        <xdr:cNvPr id="595" name="円/楕円 594"/>
        <xdr:cNvSpPr/>
      </xdr:nvSpPr>
      <xdr:spPr>
        <a:xfrm>
          <a:off x="16268700" y="990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50206</xdr:rowOff>
    </xdr:from>
    <xdr:ext cx="534377" cy="259045"/>
    <xdr:sp macro="" textlink="">
      <xdr:nvSpPr>
        <xdr:cNvPr id="596" name="教育費該当値テキスト"/>
        <xdr:cNvSpPr txBox="1"/>
      </xdr:nvSpPr>
      <xdr:spPr>
        <a:xfrm>
          <a:off x="16370300" y="98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52,827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153160</xdr:rowOff>
    </xdr:from>
    <xdr:to>
      <xdr:col>22</xdr:col>
      <xdr:colOff>415925</xdr:colOff>
      <xdr:row>58</xdr:row>
      <xdr:rowOff>83310</xdr:rowOff>
    </xdr:to>
    <xdr:sp macro="" textlink="">
      <xdr:nvSpPr>
        <xdr:cNvPr id="597" name="円/楕円 596"/>
        <xdr:cNvSpPr/>
      </xdr:nvSpPr>
      <xdr:spPr>
        <a:xfrm>
          <a:off x="15430500" y="9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74437</xdr:rowOff>
    </xdr:from>
    <xdr:ext cx="534377" cy="259045"/>
    <xdr:sp macro="" textlink="">
      <xdr:nvSpPr>
        <xdr:cNvPr id="598" name="テキスト ボックス 597"/>
        <xdr:cNvSpPr txBox="1"/>
      </xdr:nvSpPr>
      <xdr:spPr>
        <a:xfrm>
          <a:off x="15214111" y="10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23158</xdr:rowOff>
    </xdr:from>
    <xdr:to>
      <xdr:col>21</xdr:col>
      <xdr:colOff>212725</xdr:colOff>
      <xdr:row>57</xdr:row>
      <xdr:rowOff>124758</xdr:rowOff>
    </xdr:to>
    <xdr:sp macro="" textlink="">
      <xdr:nvSpPr>
        <xdr:cNvPr id="599" name="円/楕円 598"/>
        <xdr:cNvSpPr/>
      </xdr:nvSpPr>
      <xdr:spPr>
        <a:xfrm>
          <a:off x="14541500" y="979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141285</xdr:rowOff>
    </xdr:from>
    <xdr:ext cx="534377" cy="259045"/>
    <xdr:sp macro="" textlink="">
      <xdr:nvSpPr>
        <xdr:cNvPr id="600" name="テキスト ボックス 599"/>
        <xdr:cNvSpPr txBox="1"/>
      </xdr:nvSpPr>
      <xdr:spPr>
        <a:xfrm>
          <a:off x="14325111" y="957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169512</xdr:rowOff>
    </xdr:from>
    <xdr:to>
      <xdr:col>20</xdr:col>
      <xdr:colOff>9525</xdr:colOff>
      <xdr:row>58</xdr:row>
      <xdr:rowOff>99662</xdr:rowOff>
    </xdr:to>
    <xdr:sp macro="" textlink="">
      <xdr:nvSpPr>
        <xdr:cNvPr id="601" name="円/楕円 600"/>
        <xdr:cNvSpPr/>
      </xdr:nvSpPr>
      <xdr:spPr>
        <a:xfrm>
          <a:off x="13652500" y="99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90789</xdr:rowOff>
    </xdr:from>
    <xdr:ext cx="534377" cy="259045"/>
    <xdr:sp macro="" textlink="">
      <xdr:nvSpPr>
        <xdr:cNvPr id="602" name="テキスト ボックス 601"/>
        <xdr:cNvSpPr txBox="1"/>
      </xdr:nvSpPr>
      <xdr:spPr>
        <a:xfrm>
          <a:off x="13436111" y="1003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38330</xdr:rowOff>
    </xdr:from>
    <xdr:to>
      <xdr:col>18</xdr:col>
      <xdr:colOff>492125</xdr:colOff>
      <xdr:row>58</xdr:row>
      <xdr:rowOff>139930</xdr:rowOff>
    </xdr:to>
    <xdr:sp macro="" textlink="">
      <xdr:nvSpPr>
        <xdr:cNvPr id="603" name="円/楕円 602"/>
        <xdr:cNvSpPr/>
      </xdr:nvSpPr>
      <xdr:spPr>
        <a:xfrm>
          <a:off x="12763500" y="998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131057</xdr:rowOff>
    </xdr:from>
    <xdr:ext cx="534377" cy="259045"/>
    <xdr:sp macro="" textlink="">
      <xdr:nvSpPr>
        <xdr:cNvPr id="604" name="テキスト ボックス 603"/>
        <xdr:cNvSpPr txBox="1"/>
      </xdr:nvSpPr>
      <xdr:spPr>
        <a:xfrm>
          <a:off x="12547111" y="1007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25865</xdr:rowOff>
    </xdr:from>
    <xdr:to>
      <xdr:col>23</xdr:col>
      <xdr:colOff>517525</xdr:colOff>
      <xdr:row>79</xdr:row>
      <xdr:rowOff>29180</xdr:rowOff>
    </xdr:to>
    <xdr:cxnSp macro="">
      <xdr:nvCxnSpPr>
        <xdr:cNvPr id="633" name="直線コネクタ 632"/>
        <xdr:cNvCxnSpPr/>
      </xdr:nvCxnSpPr>
      <xdr:spPr>
        <a:xfrm flipV="1">
          <a:off x="15481300" y="13570415"/>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24302</xdr:rowOff>
    </xdr:from>
    <xdr:to>
      <xdr:col>22</xdr:col>
      <xdr:colOff>365125</xdr:colOff>
      <xdr:row>79</xdr:row>
      <xdr:rowOff>29180</xdr:rowOff>
    </xdr:to>
    <xdr:cxnSp macro="">
      <xdr:nvCxnSpPr>
        <xdr:cNvPr id="636" name="直線コネクタ 635"/>
        <xdr:cNvCxnSpPr/>
      </xdr:nvCxnSpPr>
      <xdr:spPr>
        <a:xfrm>
          <a:off x="14592300" y="1356885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24302</xdr:rowOff>
    </xdr:from>
    <xdr:to>
      <xdr:col>21</xdr:col>
      <xdr:colOff>161925</xdr:colOff>
      <xdr:row>79</xdr:row>
      <xdr:rowOff>27243</xdr:rowOff>
    </xdr:to>
    <xdr:cxnSp macro="">
      <xdr:nvCxnSpPr>
        <xdr:cNvPr id="639" name="直線コネクタ 638"/>
        <xdr:cNvCxnSpPr/>
      </xdr:nvCxnSpPr>
      <xdr:spPr>
        <a:xfrm flipV="1">
          <a:off x="13703300" y="13568852"/>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165593</xdr:rowOff>
    </xdr:from>
    <xdr:to>
      <xdr:col>19</xdr:col>
      <xdr:colOff>644525</xdr:colOff>
      <xdr:row>79</xdr:row>
      <xdr:rowOff>27243</xdr:rowOff>
    </xdr:to>
    <xdr:cxnSp macro="">
      <xdr:nvCxnSpPr>
        <xdr:cNvPr id="642" name="直線コネクタ 641"/>
        <xdr:cNvCxnSpPr/>
      </xdr:nvCxnSpPr>
      <xdr:spPr>
        <a:xfrm>
          <a:off x="12814300" y="13538693"/>
          <a:ext cx="8890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146515</xdr:rowOff>
    </xdr:from>
    <xdr:to>
      <xdr:col>23</xdr:col>
      <xdr:colOff>568325</xdr:colOff>
      <xdr:row>79</xdr:row>
      <xdr:rowOff>76665</xdr:rowOff>
    </xdr:to>
    <xdr:sp macro="" textlink="">
      <xdr:nvSpPr>
        <xdr:cNvPr id="652" name="円/楕円 651"/>
        <xdr:cNvSpPr/>
      </xdr:nvSpPr>
      <xdr:spPr>
        <a:xfrm>
          <a:off x="16268700" y="135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69979</xdr:rowOff>
    </xdr:from>
    <xdr:ext cx="469744" cy="259045"/>
    <xdr:sp macro="" textlink="">
      <xdr:nvSpPr>
        <xdr:cNvPr id="653" name="災害復旧費該当値テキスト"/>
        <xdr:cNvSpPr txBox="1"/>
      </xdr:nvSpPr>
      <xdr:spPr>
        <a:xfrm>
          <a:off x="16370300" y="1344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149830</xdr:rowOff>
    </xdr:from>
    <xdr:to>
      <xdr:col>22</xdr:col>
      <xdr:colOff>415925</xdr:colOff>
      <xdr:row>79</xdr:row>
      <xdr:rowOff>79980</xdr:rowOff>
    </xdr:to>
    <xdr:sp macro="" textlink="">
      <xdr:nvSpPr>
        <xdr:cNvPr id="654" name="円/楕円 653"/>
        <xdr:cNvSpPr/>
      </xdr:nvSpPr>
      <xdr:spPr>
        <a:xfrm>
          <a:off x="15430500" y="135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71107</xdr:rowOff>
    </xdr:from>
    <xdr:ext cx="469744" cy="259045"/>
    <xdr:sp macro="" textlink="">
      <xdr:nvSpPr>
        <xdr:cNvPr id="655" name="テキスト ボックス 654"/>
        <xdr:cNvSpPr txBox="1"/>
      </xdr:nvSpPr>
      <xdr:spPr>
        <a:xfrm>
          <a:off x="15246427" y="1361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144952</xdr:rowOff>
    </xdr:from>
    <xdr:to>
      <xdr:col>21</xdr:col>
      <xdr:colOff>212725</xdr:colOff>
      <xdr:row>79</xdr:row>
      <xdr:rowOff>75102</xdr:rowOff>
    </xdr:to>
    <xdr:sp macro="" textlink="">
      <xdr:nvSpPr>
        <xdr:cNvPr id="656" name="円/楕円 655"/>
        <xdr:cNvSpPr/>
      </xdr:nvSpPr>
      <xdr:spPr>
        <a:xfrm>
          <a:off x="14541500" y="135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66229</xdr:rowOff>
    </xdr:from>
    <xdr:ext cx="469744" cy="259045"/>
    <xdr:sp macro="" textlink="">
      <xdr:nvSpPr>
        <xdr:cNvPr id="657" name="テキスト ボックス 656"/>
        <xdr:cNvSpPr txBox="1"/>
      </xdr:nvSpPr>
      <xdr:spPr>
        <a:xfrm>
          <a:off x="14357427" y="1361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147893</xdr:rowOff>
    </xdr:from>
    <xdr:to>
      <xdr:col>20</xdr:col>
      <xdr:colOff>9525</xdr:colOff>
      <xdr:row>79</xdr:row>
      <xdr:rowOff>78043</xdr:rowOff>
    </xdr:to>
    <xdr:sp macro="" textlink="">
      <xdr:nvSpPr>
        <xdr:cNvPr id="658" name="円/楕円 657"/>
        <xdr:cNvSpPr/>
      </xdr:nvSpPr>
      <xdr:spPr>
        <a:xfrm>
          <a:off x="13652500" y="135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69170</xdr:rowOff>
    </xdr:from>
    <xdr:ext cx="469744" cy="259045"/>
    <xdr:sp macro="" textlink="">
      <xdr:nvSpPr>
        <xdr:cNvPr id="659" name="テキスト ボックス 658"/>
        <xdr:cNvSpPr txBox="1"/>
      </xdr:nvSpPr>
      <xdr:spPr>
        <a:xfrm>
          <a:off x="13468427" y="136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114793</xdr:rowOff>
    </xdr:from>
    <xdr:to>
      <xdr:col>18</xdr:col>
      <xdr:colOff>492125</xdr:colOff>
      <xdr:row>79</xdr:row>
      <xdr:rowOff>44943</xdr:rowOff>
    </xdr:to>
    <xdr:sp macro="" textlink="">
      <xdr:nvSpPr>
        <xdr:cNvPr id="660" name="円/楕円 659"/>
        <xdr:cNvSpPr/>
      </xdr:nvSpPr>
      <xdr:spPr>
        <a:xfrm>
          <a:off x="12763500" y="134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36070</xdr:rowOff>
    </xdr:from>
    <xdr:ext cx="469744" cy="259045"/>
    <xdr:sp macro="" textlink="">
      <xdr:nvSpPr>
        <xdr:cNvPr id="661" name="テキスト ボックス 660"/>
        <xdr:cNvSpPr txBox="1"/>
      </xdr:nvSpPr>
      <xdr:spPr>
        <a:xfrm>
          <a:off x="12579427" y="1358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112885</xdr:rowOff>
    </xdr:from>
    <xdr:to>
      <xdr:col>23</xdr:col>
      <xdr:colOff>517525</xdr:colOff>
      <xdr:row>96</xdr:row>
      <xdr:rowOff>133945</xdr:rowOff>
    </xdr:to>
    <xdr:cxnSp macro="">
      <xdr:nvCxnSpPr>
        <xdr:cNvPr id="686" name="直線コネクタ 685"/>
        <xdr:cNvCxnSpPr/>
      </xdr:nvCxnSpPr>
      <xdr:spPr>
        <a:xfrm>
          <a:off x="15481300" y="16572085"/>
          <a:ext cx="838200" cy="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103409</xdr:rowOff>
    </xdr:from>
    <xdr:to>
      <xdr:col>22</xdr:col>
      <xdr:colOff>365125</xdr:colOff>
      <xdr:row>96</xdr:row>
      <xdr:rowOff>112885</xdr:rowOff>
    </xdr:to>
    <xdr:cxnSp macro="">
      <xdr:nvCxnSpPr>
        <xdr:cNvPr id="689" name="直線コネクタ 688"/>
        <xdr:cNvCxnSpPr/>
      </xdr:nvCxnSpPr>
      <xdr:spPr>
        <a:xfrm>
          <a:off x="14592300" y="16562609"/>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103409</xdr:rowOff>
    </xdr:from>
    <xdr:to>
      <xdr:col>21</xdr:col>
      <xdr:colOff>161925</xdr:colOff>
      <xdr:row>96</xdr:row>
      <xdr:rowOff>106359</xdr:rowOff>
    </xdr:to>
    <xdr:cxnSp macro="">
      <xdr:nvCxnSpPr>
        <xdr:cNvPr id="692" name="直線コネクタ 691"/>
        <xdr:cNvCxnSpPr/>
      </xdr:nvCxnSpPr>
      <xdr:spPr>
        <a:xfrm flipV="1">
          <a:off x="13703300" y="16562609"/>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75898</xdr:rowOff>
    </xdr:from>
    <xdr:to>
      <xdr:col>19</xdr:col>
      <xdr:colOff>644525</xdr:colOff>
      <xdr:row>96</xdr:row>
      <xdr:rowOff>106359</xdr:rowOff>
    </xdr:to>
    <xdr:cxnSp macro="">
      <xdr:nvCxnSpPr>
        <xdr:cNvPr id="695" name="直線コネクタ 694"/>
        <xdr:cNvCxnSpPr/>
      </xdr:nvCxnSpPr>
      <xdr:spPr>
        <a:xfrm>
          <a:off x="12814300" y="16535098"/>
          <a:ext cx="8890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83145</xdr:rowOff>
    </xdr:from>
    <xdr:to>
      <xdr:col>23</xdr:col>
      <xdr:colOff>568325</xdr:colOff>
      <xdr:row>97</xdr:row>
      <xdr:rowOff>13295</xdr:rowOff>
    </xdr:to>
    <xdr:sp macro="" textlink="">
      <xdr:nvSpPr>
        <xdr:cNvPr id="705" name="円/楕円 704"/>
        <xdr:cNvSpPr/>
      </xdr:nvSpPr>
      <xdr:spPr>
        <a:xfrm>
          <a:off x="16268700" y="165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61572</xdr:rowOff>
    </xdr:from>
    <xdr:ext cx="534377" cy="259045"/>
    <xdr:sp macro="" textlink="">
      <xdr:nvSpPr>
        <xdr:cNvPr id="706" name="公債費該当値テキスト"/>
        <xdr:cNvSpPr txBox="1"/>
      </xdr:nvSpPr>
      <xdr:spPr>
        <a:xfrm>
          <a:off x="16370300" y="1652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62085</xdr:rowOff>
    </xdr:from>
    <xdr:to>
      <xdr:col>22</xdr:col>
      <xdr:colOff>415925</xdr:colOff>
      <xdr:row>96</xdr:row>
      <xdr:rowOff>163685</xdr:rowOff>
    </xdr:to>
    <xdr:sp macro="" textlink="">
      <xdr:nvSpPr>
        <xdr:cNvPr id="707" name="円/楕円 706"/>
        <xdr:cNvSpPr/>
      </xdr:nvSpPr>
      <xdr:spPr>
        <a:xfrm>
          <a:off x="15430500" y="165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154812</xdr:rowOff>
    </xdr:from>
    <xdr:ext cx="534377" cy="259045"/>
    <xdr:sp macro="" textlink="">
      <xdr:nvSpPr>
        <xdr:cNvPr id="708" name="テキスト ボックス 707"/>
        <xdr:cNvSpPr txBox="1"/>
      </xdr:nvSpPr>
      <xdr:spPr>
        <a:xfrm>
          <a:off x="15214111" y="1661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52609</xdr:rowOff>
    </xdr:from>
    <xdr:to>
      <xdr:col>21</xdr:col>
      <xdr:colOff>212725</xdr:colOff>
      <xdr:row>96</xdr:row>
      <xdr:rowOff>154209</xdr:rowOff>
    </xdr:to>
    <xdr:sp macro="" textlink="">
      <xdr:nvSpPr>
        <xdr:cNvPr id="709" name="円/楕円 708"/>
        <xdr:cNvSpPr/>
      </xdr:nvSpPr>
      <xdr:spPr>
        <a:xfrm>
          <a:off x="14541500" y="165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145336</xdr:rowOff>
    </xdr:from>
    <xdr:ext cx="534377" cy="259045"/>
    <xdr:sp macro="" textlink="">
      <xdr:nvSpPr>
        <xdr:cNvPr id="710" name="テキスト ボックス 709"/>
        <xdr:cNvSpPr txBox="1"/>
      </xdr:nvSpPr>
      <xdr:spPr>
        <a:xfrm>
          <a:off x="14325111" y="166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55559</xdr:rowOff>
    </xdr:from>
    <xdr:to>
      <xdr:col>20</xdr:col>
      <xdr:colOff>9525</xdr:colOff>
      <xdr:row>96</xdr:row>
      <xdr:rowOff>157159</xdr:rowOff>
    </xdr:to>
    <xdr:sp macro="" textlink="">
      <xdr:nvSpPr>
        <xdr:cNvPr id="711" name="円/楕円 710"/>
        <xdr:cNvSpPr/>
      </xdr:nvSpPr>
      <xdr:spPr>
        <a:xfrm>
          <a:off x="13652500" y="165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148286</xdr:rowOff>
    </xdr:from>
    <xdr:ext cx="534377" cy="259045"/>
    <xdr:sp macro="" textlink="">
      <xdr:nvSpPr>
        <xdr:cNvPr id="712" name="テキスト ボックス 711"/>
        <xdr:cNvSpPr txBox="1"/>
      </xdr:nvSpPr>
      <xdr:spPr>
        <a:xfrm>
          <a:off x="13436111" y="166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25098</xdr:rowOff>
    </xdr:from>
    <xdr:to>
      <xdr:col>18</xdr:col>
      <xdr:colOff>492125</xdr:colOff>
      <xdr:row>96</xdr:row>
      <xdr:rowOff>126698</xdr:rowOff>
    </xdr:to>
    <xdr:sp macro="" textlink="">
      <xdr:nvSpPr>
        <xdr:cNvPr id="713" name="円/楕円 712"/>
        <xdr:cNvSpPr/>
      </xdr:nvSpPr>
      <xdr:spPr>
        <a:xfrm>
          <a:off x="12763500" y="164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117825</xdr:rowOff>
    </xdr:from>
    <xdr:ext cx="534377" cy="259045"/>
    <xdr:sp macro="" textlink="">
      <xdr:nvSpPr>
        <xdr:cNvPr id="714" name="テキスト ボックス 713"/>
        <xdr:cNvSpPr txBox="1"/>
      </xdr:nvSpPr>
      <xdr:spPr>
        <a:xfrm>
          <a:off x="12547111" y="165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目的別における住民一人当たりのコストは、民生費及び農林水産業費以外の項目において、類似団体を下回っている。</a:t>
          </a:r>
          <a:endParaRPr kumimoji="1" lang="en-US" altLang="ja-JP" sz="1300">
            <a:latin typeface="ＭＳ Ｐゴシック"/>
          </a:endParaRPr>
        </a:p>
        <a:p>
          <a:r>
            <a:rPr kumimoji="1" lang="ja-JP" altLang="en-US" sz="1300">
              <a:latin typeface="ＭＳ Ｐゴシック"/>
            </a:rPr>
            <a:t>　民生費は、住民一人あたり１５８，１８１円となっており、児童福祉費が増額しているためであり、特に、子育て環境の充実を図るため、内原学童保育所の建設用地の取得や志賀学童保育所の建設などの普通建設事業費の増加によるものである。また、子ども医療費の対象を１８歳までに拡充したことにより、扶助費の増加も要因の一つである。</a:t>
          </a:r>
          <a:endParaRPr kumimoji="1" lang="en-US" altLang="ja-JP" sz="1300">
            <a:latin typeface="ＭＳ Ｐゴシック"/>
          </a:endParaRPr>
        </a:p>
        <a:p>
          <a:r>
            <a:rPr kumimoji="1" lang="ja-JP" altLang="en-US" sz="1300">
              <a:latin typeface="ＭＳ Ｐゴシック"/>
            </a:rPr>
            <a:t>　農林水産業費は、住民一人あたり６１，９０２円となっており、平成２５年度からの継続事業である漁村再生交付金事業による避難道路の整備などが多額であることが主な要因である。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実質収支額は、収支の均衡を保つため、財政調整基金の取り崩しで対応している</a:t>
          </a:r>
          <a:r>
            <a:rPr lang="ja-JP" altLang="en-US" sz="1200" b="0" i="0" baseline="0">
              <a:solidFill>
                <a:schemeClr val="dk1"/>
              </a:solidFill>
              <a:effectLst/>
              <a:latin typeface="+mn-lt"/>
              <a:ea typeface="+mn-ea"/>
              <a:cs typeface="+mn-cs"/>
            </a:rPr>
            <a:t>ため、黒字となっているが、実質単年度収支は、３年連続で財政調整基金の多額の取り崩しにより赤字となっている。</a:t>
          </a:r>
          <a:endParaRPr lang="ja-JP" altLang="ja-JP" sz="1200">
            <a:effectLst/>
          </a:endParaRPr>
        </a:p>
        <a:p>
          <a:pPr rtl="0" fontAlgn="base"/>
          <a:r>
            <a:rPr lang="ja-JP" altLang="ja-JP" sz="1200" b="0" i="0" baseline="0">
              <a:solidFill>
                <a:schemeClr val="dk1"/>
              </a:solidFill>
              <a:effectLst/>
              <a:latin typeface="+mn-lt"/>
              <a:ea typeface="+mn-ea"/>
              <a:cs typeface="+mn-cs"/>
            </a:rPr>
            <a:t>　財政調整基金の残高は、</a:t>
          </a:r>
          <a:r>
            <a:rPr lang="ja-JP" altLang="en-US" sz="1200" b="0" i="0" baseline="0">
              <a:solidFill>
                <a:schemeClr val="dk1"/>
              </a:solidFill>
              <a:effectLst/>
              <a:latin typeface="+mn-lt"/>
              <a:ea typeface="+mn-ea"/>
              <a:cs typeface="+mn-cs"/>
            </a:rPr>
            <a:t>平成２７年度末では、歳計剰余金処分による積み立てなどで、</a:t>
          </a:r>
          <a:r>
            <a:rPr lang="ja-JP" altLang="ja-JP" sz="1200" b="0" i="0" baseline="0">
              <a:solidFill>
                <a:schemeClr val="dk1"/>
              </a:solidFill>
              <a:effectLst/>
              <a:latin typeface="+mn-lt"/>
              <a:ea typeface="+mn-ea"/>
              <a:cs typeface="+mn-cs"/>
            </a:rPr>
            <a:t>約５，５００万円</a:t>
          </a:r>
          <a:r>
            <a:rPr lang="ja-JP" altLang="en-US" sz="1200" b="0" i="0" baseline="0">
              <a:solidFill>
                <a:schemeClr val="dk1"/>
              </a:solidFill>
              <a:effectLst/>
              <a:latin typeface="+mn-lt"/>
              <a:ea typeface="+mn-ea"/>
              <a:cs typeface="+mn-cs"/>
            </a:rPr>
            <a:t>増加し、約１５億７，５００万円であるが、</a:t>
          </a:r>
          <a:r>
            <a:rPr lang="ja-JP" altLang="ja-JP" sz="1200" b="0" i="0" baseline="0">
              <a:solidFill>
                <a:schemeClr val="dk1"/>
              </a:solidFill>
              <a:effectLst/>
              <a:latin typeface="+mn-lt"/>
              <a:ea typeface="+mn-ea"/>
              <a:cs typeface="+mn-cs"/>
            </a:rPr>
            <a:t>社会保障費の増大や公共施設の老朽化対策など財政需要が増加する</a:t>
          </a:r>
          <a:r>
            <a:rPr lang="ja-JP" altLang="en-US" sz="1200" b="0" i="0" baseline="0">
              <a:solidFill>
                <a:schemeClr val="dk1"/>
              </a:solidFill>
              <a:effectLst/>
              <a:latin typeface="+mn-lt"/>
              <a:ea typeface="+mn-ea"/>
              <a:cs typeface="+mn-cs"/>
            </a:rPr>
            <a:t>ことから</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財政調整</a:t>
          </a:r>
          <a:r>
            <a:rPr lang="ja-JP" altLang="ja-JP" sz="1200" b="0" i="0" baseline="0">
              <a:solidFill>
                <a:schemeClr val="dk1"/>
              </a:solidFill>
              <a:effectLst/>
              <a:latin typeface="+mn-lt"/>
              <a:ea typeface="+mn-ea"/>
              <a:cs typeface="+mn-cs"/>
            </a:rPr>
            <a:t>基金の取り崩しが</a:t>
          </a:r>
          <a:r>
            <a:rPr lang="ja-JP" altLang="en-US" sz="1200" b="0" i="0" baseline="0">
              <a:solidFill>
                <a:schemeClr val="dk1"/>
              </a:solidFill>
              <a:effectLst/>
              <a:latin typeface="+mn-lt"/>
              <a:ea typeface="+mn-ea"/>
              <a:cs typeface="+mn-cs"/>
            </a:rPr>
            <a:t>必要となるものと</a:t>
          </a:r>
          <a:r>
            <a:rPr lang="ja-JP" altLang="ja-JP" sz="1200" b="0" i="0" baseline="0">
              <a:solidFill>
                <a:schemeClr val="dk1"/>
              </a:solidFill>
              <a:effectLst/>
              <a:latin typeface="+mn-lt"/>
              <a:ea typeface="+mn-ea"/>
              <a:cs typeface="+mn-cs"/>
            </a:rPr>
            <a:t>見込まれる。</a:t>
          </a:r>
          <a:endParaRPr lang="ja-JP" altLang="ja-JP" sz="1200">
            <a:effectLst/>
          </a:endParaRPr>
        </a:p>
        <a:p>
          <a:pPr rtl="0" fontAlgn="base"/>
          <a:r>
            <a:rPr lang="ja-JP" altLang="ja-JP" sz="1200" b="0" i="0" baseline="0">
              <a:solidFill>
                <a:schemeClr val="dk1"/>
              </a:solidFill>
              <a:effectLst/>
              <a:latin typeface="+mn-lt"/>
              <a:ea typeface="+mn-ea"/>
              <a:cs typeface="+mn-cs"/>
            </a:rPr>
            <a:t>　持続可能で健全な財政運営のため、</a:t>
          </a:r>
          <a:r>
            <a:rPr lang="ja-JP" altLang="en-US" sz="1200" b="0" i="0" baseline="0">
              <a:solidFill>
                <a:schemeClr val="dk1"/>
              </a:solidFill>
              <a:effectLst/>
              <a:latin typeface="+mn-lt"/>
              <a:ea typeface="+mn-ea"/>
              <a:cs typeface="+mn-cs"/>
            </a:rPr>
            <a:t>財政調整</a:t>
          </a:r>
          <a:r>
            <a:rPr lang="ja-JP" altLang="ja-JP" sz="1200" b="0" i="0" baseline="0">
              <a:solidFill>
                <a:schemeClr val="dk1"/>
              </a:solidFill>
              <a:effectLst/>
              <a:latin typeface="+mn-lt"/>
              <a:ea typeface="+mn-ea"/>
              <a:cs typeface="+mn-cs"/>
            </a:rPr>
            <a:t>基金残高は最低でも１０億円以上の確保に努める。</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すべての会計において、黒字となっており、今後も赤字になることはないものと考えている。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4390249</v>
      </c>
      <c r="BO4" s="379"/>
      <c r="BP4" s="379"/>
      <c r="BQ4" s="379"/>
      <c r="BR4" s="379"/>
      <c r="BS4" s="379"/>
      <c r="BT4" s="379"/>
      <c r="BU4" s="380"/>
      <c r="BV4" s="378">
        <v>4262297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10.4</v>
      </c>
      <c r="CU4" s="385"/>
      <c r="CV4" s="385"/>
      <c r="CW4" s="385"/>
      <c r="CX4" s="385"/>
      <c r="CY4" s="385"/>
      <c r="CZ4" s="385"/>
      <c r="DA4" s="386"/>
      <c r="DB4" s="384">
        <v>10.6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4117375</v>
      </c>
      <c r="BO5" s="416"/>
      <c r="BP5" s="416"/>
      <c r="BQ5" s="416"/>
      <c r="BR5" s="416"/>
      <c r="BS5" s="416"/>
      <c r="BT5" s="416"/>
      <c r="BU5" s="417"/>
      <c r="BV5" s="415">
        <v>3968897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89.1</v>
      </c>
      <c r="CU5" s="413"/>
      <c r="CV5" s="413"/>
      <c r="CW5" s="413"/>
      <c r="CX5" s="413"/>
      <c r="CY5" s="413"/>
      <c r="CZ5" s="413"/>
      <c r="DA5" s="414"/>
      <c r="DB5" s="412">
        <v>93.6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272874</v>
      </c>
      <c r="BO6" s="416"/>
      <c r="BP6" s="416"/>
      <c r="BQ6" s="416"/>
      <c r="BR6" s="416"/>
      <c r="BS6" s="416"/>
      <c r="BT6" s="416"/>
      <c r="BU6" s="417"/>
      <c r="BV6" s="415">
        <v>293400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94.3</v>
      </c>
      <c r="CU6" s="453"/>
      <c r="CV6" s="453"/>
      <c r="CW6" s="453"/>
      <c r="CX6" s="453"/>
      <c r="CY6" s="453"/>
      <c r="CZ6" s="453"/>
      <c r="DA6" s="454"/>
      <c r="DB6" s="452">
        <v>99.3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6525</v>
      </c>
      <c r="BO7" s="416"/>
      <c r="BP7" s="416"/>
      <c r="BQ7" s="416"/>
      <c r="BR7" s="416"/>
      <c r="BS7" s="416"/>
      <c r="BT7" s="416"/>
      <c r="BU7" s="417"/>
      <c r="BV7" s="415">
        <v>31298</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2567640</v>
      </c>
      <c r="CU7" s="416"/>
      <c r="CV7" s="416"/>
      <c r="CW7" s="416"/>
      <c r="CX7" s="416"/>
      <c r="CY7" s="416"/>
      <c r="CZ7" s="416"/>
      <c r="DA7" s="417"/>
      <c r="DB7" s="415">
        <v>2473864</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266349</v>
      </c>
      <c r="BO8" s="416"/>
      <c r="BP8" s="416"/>
      <c r="BQ8" s="416"/>
      <c r="BR8" s="416"/>
      <c r="BS8" s="416"/>
      <c r="BT8" s="416"/>
      <c r="BU8" s="417"/>
      <c r="BV8" s="415">
        <v>262102</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7641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4247</v>
      </c>
      <c r="BO9" s="416"/>
      <c r="BP9" s="416"/>
      <c r="BQ9" s="416"/>
      <c r="BR9" s="416"/>
      <c r="BS9" s="416"/>
      <c r="BT9" s="416"/>
      <c r="BU9" s="417"/>
      <c r="BV9" s="415">
        <v>33247</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v>
      </c>
      <c r="CU9" s="413"/>
      <c r="CV9" s="413"/>
      <c r="CW9" s="413"/>
      <c r="CX9" s="413"/>
      <c r="CY9" s="413"/>
      <c r="CZ9" s="413"/>
      <c r="DA9" s="414"/>
      <c r="DB9" s="412">
        <v>10.3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7432</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97380</v>
      </c>
      <c r="BO10" s="416"/>
      <c r="BP10" s="416"/>
      <c r="BQ10" s="416"/>
      <c r="BR10" s="416"/>
      <c r="BS10" s="416"/>
      <c r="BT10" s="416"/>
      <c r="BU10" s="417"/>
      <c r="BV10" s="415">
        <v>74504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7928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161382</v>
      </c>
      <c r="BO12" s="416"/>
      <c r="BP12" s="416"/>
      <c r="BQ12" s="416"/>
      <c r="BR12" s="416"/>
      <c r="BS12" s="416"/>
      <c r="BT12" s="416"/>
      <c r="BU12" s="417"/>
      <c r="BV12" s="415">
        <v>331148</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7912</v>
      </c>
      <c r="S13" s="497"/>
      <c r="T13" s="497"/>
      <c r="U13" s="497"/>
      <c r="V13" s="498"/>
      <c r="W13" s="431" t="s">
        <v>120</v>
      </c>
      <c r="X13" s="432"/>
      <c r="Y13" s="432"/>
      <c r="Z13" s="432"/>
      <c r="AA13" s="432"/>
      <c r="AB13" s="422"/>
      <c r="AC13" s="466">
        <v>585</v>
      </c>
      <c r="AD13" s="467"/>
      <c r="AE13" s="467"/>
      <c r="AF13" s="467"/>
      <c r="AG13" s="506"/>
      <c r="AH13" s="466">
        <v>801</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-59755</v>
      </c>
      <c r="BO13" s="416"/>
      <c r="BP13" s="416"/>
      <c r="BQ13" s="416"/>
      <c r="BR13" s="416"/>
      <c r="BS13" s="416"/>
      <c r="BT13" s="416"/>
      <c r="BU13" s="417"/>
      <c r="BV13" s="415">
        <v>-223397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6.7</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7905</v>
      </c>
      <c r="S14" s="497"/>
      <c r="T14" s="497"/>
      <c r="U14" s="497"/>
      <c r="V14" s="498"/>
      <c r="W14" s="405"/>
      <c r="X14" s="406"/>
      <c r="Y14" s="406"/>
      <c r="Z14" s="406"/>
      <c r="AA14" s="406"/>
      <c r="AB14" s="395"/>
      <c r="AC14" s="499">
        <v>17.2</v>
      </c>
      <c r="AD14" s="500"/>
      <c r="AE14" s="500"/>
      <c r="AF14" s="500"/>
      <c r="AG14" s="501"/>
      <c r="AH14" s="499">
        <v>22.7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34.1</v>
      </c>
      <c r="CU14" s="511"/>
      <c r="CV14" s="511"/>
      <c r="CW14" s="511"/>
      <c r="CX14" s="511"/>
      <c r="CY14" s="511"/>
      <c r="CZ14" s="511"/>
      <c r="DA14" s="512"/>
      <c r="DB14" s="510">
        <v>39.9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7888</v>
      </c>
      <c r="S15" s="497"/>
      <c r="T15" s="497"/>
      <c r="U15" s="497"/>
      <c r="V15" s="498"/>
      <c r="W15" s="431" t="s">
        <v>127</v>
      </c>
      <c r="X15" s="432"/>
      <c r="Y15" s="432"/>
      <c r="Z15" s="432"/>
      <c r="AA15" s="432"/>
      <c r="AB15" s="422"/>
      <c r="AC15" s="466">
        <v>714</v>
      </c>
      <c r="AD15" s="467"/>
      <c r="AE15" s="467"/>
      <c r="AF15" s="467"/>
      <c r="AG15" s="506"/>
      <c r="AH15" s="466">
        <v>691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660904</v>
      </c>
      <c r="BO15" s="379"/>
      <c r="BP15" s="379"/>
      <c r="BQ15" s="379"/>
      <c r="BR15" s="379"/>
      <c r="BS15" s="379"/>
      <c r="BT15" s="379"/>
      <c r="BU15" s="380"/>
      <c r="BV15" s="378">
        <v>628659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21</v>
      </c>
      <c r="AD16" s="500"/>
      <c r="AE16" s="500"/>
      <c r="AF16" s="500"/>
      <c r="AG16" s="501"/>
      <c r="AH16" s="499">
        <v>19.600000000000001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2258001</v>
      </c>
      <c r="BO16" s="416"/>
      <c r="BP16" s="416"/>
      <c r="BQ16" s="416"/>
      <c r="BR16" s="416"/>
      <c r="BS16" s="416"/>
      <c r="BT16" s="416"/>
      <c r="BU16" s="417"/>
      <c r="BV16" s="415">
        <v>2162287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2104</v>
      </c>
      <c r="AD17" s="467"/>
      <c r="AE17" s="467"/>
      <c r="AF17" s="467"/>
      <c r="AG17" s="506"/>
      <c r="AH17" s="466">
        <v>2029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828689</v>
      </c>
      <c r="BO17" s="416"/>
      <c r="BP17" s="416"/>
      <c r="BQ17" s="416"/>
      <c r="BR17" s="416"/>
      <c r="BS17" s="416"/>
      <c r="BT17" s="416"/>
      <c r="BU17" s="417"/>
      <c r="BV17" s="415">
        <v>794826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46.19</v>
      </c>
      <c r="M18" s="528"/>
      <c r="N18" s="528"/>
      <c r="O18" s="528"/>
      <c r="P18" s="528"/>
      <c r="Q18" s="528"/>
      <c r="R18" s="529"/>
      <c r="S18" s="529"/>
      <c r="T18" s="529"/>
      <c r="U18" s="529"/>
      <c r="V18" s="530"/>
      <c r="W18" s="433"/>
      <c r="X18" s="434"/>
      <c r="Y18" s="434"/>
      <c r="Z18" s="434"/>
      <c r="AA18" s="434"/>
      <c r="AB18" s="425"/>
      <c r="AC18" s="531">
        <v>61.8</v>
      </c>
      <c r="AD18" s="532"/>
      <c r="AE18" s="532"/>
      <c r="AF18" s="532"/>
      <c r="AG18" s="533"/>
      <c r="AH18" s="531">
        <v>57.6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2320364</v>
      </c>
      <c r="BO18" s="416"/>
      <c r="BP18" s="416"/>
      <c r="BQ18" s="416"/>
      <c r="BR18" s="416"/>
      <c r="BS18" s="416"/>
      <c r="BT18" s="416"/>
      <c r="BU18" s="417"/>
      <c r="BV18" s="415">
        <v>2338794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165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3233131</v>
      </c>
      <c r="BO19" s="416"/>
      <c r="BP19" s="416"/>
      <c r="BQ19" s="416"/>
      <c r="BR19" s="416"/>
      <c r="BS19" s="416"/>
      <c r="BT19" s="416"/>
      <c r="BU19" s="417"/>
      <c r="BV19" s="415">
        <v>3388131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2782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3562630</v>
      </c>
      <c r="BO23" s="416"/>
      <c r="BP23" s="416"/>
      <c r="BQ23" s="416"/>
      <c r="BR23" s="416"/>
      <c r="BS23" s="416"/>
      <c r="BT23" s="416"/>
      <c r="BU23" s="417"/>
      <c r="BV23" s="415">
        <v>3463391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6750</v>
      </c>
      <c r="R24" s="467"/>
      <c r="S24" s="467"/>
      <c r="T24" s="467"/>
      <c r="U24" s="467"/>
      <c r="V24" s="506"/>
      <c r="W24" s="561"/>
      <c r="X24" s="549"/>
      <c r="Y24" s="550"/>
      <c r="Z24" s="465" t="s">
        <v>150</v>
      </c>
      <c r="AA24" s="445"/>
      <c r="AB24" s="445"/>
      <c r="AC24" s="445"/>
      <c r="AD24" s="445"/>
      <c r="AE24" s="445"/>
      <c r="AF24" s="445"/>
      <c r="AG24" s="446"/>
      <c r="AH24" s="466">
        <v>71</v>
      </c>
      <c r="AI24" s="467"/>
      <c r="AJ24" s="467"/>
      <c r="AK24" s="467"/>
      <c r="AL24" s="506"/>
      <c r="AM24" s="466">
        <v>224502</v>
      </c>
      <c r="AN24" s="467"/>
      <c r="AO24" s="467"/>
      <c r="AP24" s="467"/>
      <c r="AQ24" s="467"/>
      <c r="AR24" s="506"/>
      <c r="AS24" s="466">
        <v>3162</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3531034</v>
      </c>
      <c r="BO24" s="416"/>
      <c r="BP24" s="416"/>
      <c r="BQ24" s="416"/>
      <c r="BR24" s="416"/>
      <c r="BS24" s="416"/>
      <c r="BT24" s="416"/>
      <c r="BU24" s="417"/>
      <c r="BV24" s="415">
        <v>3413918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5580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79963</v>
      </c>
      <c r="BO25" s="379"/>
      <c r="BP25" s="379"/>
      <c r="BQ25" s="379"/>
      <c r="BR25" s="379"/>
      <c r="BS25" s="379"/>
      <c r="BT25" s="379"/>
      <c r="BU25" s="380"/>
      <c r="BV25" s="378">
        <v>200820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5000</v>
      </c>
      <c r="R26" s="467"/>
      <c r="S26" s="467"/>
      <c r="T26" s="467"/>
      <c r="U26" s="467"/>
      <c r="V26" s="506"/>
      <c r="W26" s="561"/>
      <c r="X26" s="549"/>
      <c r="Y26" s="550"/>
      <c r="Z26" s="465" t="s">
        <v>156</v>
      </c>
      <c r="AA26" s="571"/>
      <c r="AB26" s="571"/>
      <c r="AC26" s="571"/>
      <c r="AD26" s="571"/>
      <c r="AE26" s="571"/>
      <c r="AF26" s="571"/>
      <c r="AG26" s="572"/>
      <c r="AH26" s="466">
        <v>2</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2800</v>
      </c>
      <c r="R27" s="467"/>
      <c r="S27" s="467"/>
      <c r="T27" s="467"/>
      <c r="U27" s="467"/>
      <c r="V27" s="506"/>
      <c r="W27" s="561"/>
      <c r="X27" s="549"/>
      <c r="Y27" s="550"/>
      <c r="Z27" s="465" t="s">
        <v>160</v>
      </c>
      <c r="AA27" s="445"/>
      <c r="AB27" s="445"/>
      <c r="AC27" s="445"/>
      <c r="AD27" s="445"/>
      <c r="AE27" s="445"/>
      <c r="AF27" s="445"/>
      <c r="AG27" s="446"/>
      <c r="AH27" s="466">
        <v>2</v>
      </c>
      <c r="AI27" s="467"/>
      <c r="AJ27" s="467"/>
      <c r="AK27" s="467"/>
      <c r="AL27" s="506"/>
      <c r="AM27" s="466" t="s">
        <v>157</v>
      </c>
      <c r="AN27" s="467"/>
      <c r="AO27" s="467"/>
      <c r="AP27" s="467"/>
      <c r="AQ27" s="467"/>
      <c r="AR27" s="506"/>
      <c r="AS27" s="466" t="s">
        <v>157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2300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1575458</v>
      </c>
      <c r="BO28" s="379"/>
      <c r="BP28" s="379"/>
      <c r="BQ28" s="379"/>
      <c r="BR28" s="379"/>
      <c r="BS28" s="379"/>
      <c r="BT28" s="379"/>
      <c r="BU28" s="380"/>
      <c r="BV28" s="378">
        <v>1519460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9</v>
      </c>
      <c r="M29" s="467"/>
      <c r="N29" s="467"/>
      <c r="O29" s="467"/>
      <c r="P29" s="506"/>
      <c r="Q29" s="466">
        <v>2100</v>
      </c>
      <c r="R29" s="467"/>
      <c r="S29" s="467"/>
      <c r="T29" s="467"/>
      <c r="U29" s="467"/>
      <c r="V29" s="506"/>
      <c r="W29" s="562"/>
      <c r="X29" s="563"/>
      <c r="Y29" s="564"/>
      <c r="Z29" s="465" t="s">
        <v>167</v>
      </c>
      <c r="AA29" s="445"/>
      <c r="AB29" s="445"/>
      <c r="AC29" s="445"/>
      <c r="AD29" s="445"/>
      <c r="AE29" s="445"/>
      <c r="AF29" s="445"/>
      <c r="AG29" s="446"/>
      <c r="AH29" s="466">
        <v>73</v>
      </c>
      <c r="AI29" s="467"/>
      <c r="AJ29" s="467"/>
      <c r="AK29" s="467"/>
      <c r="AL29" s="506"/>
      <c r="AM29" s="466">
        <v>231354</v>
      </c>
      <c r="AN29" s="467"/>
      <c r="AO29" s="467"/>
      <c r="AP29" s="467"/>
      <c r="AQ29" s="467"/>
      <c r="AR29" s="506"/>
      <c r="AS29" s="466">
        <v>3169</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3712</v>
      </c>
      <c r="BO29" s="416"/>
      <c r="BP29" s="416"/>
      <c r="BQ29" s="416"/>
      <c r="BR29" s="416"/>
      <c r="BS29" s="416"/>
      <c r="BT29" s="416"/>
      <c r="BU29" s="417"/>
      <c r="BV29" s="415">
        <v>6625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96.7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300886</v>
      </c>
      <c r="BO30" s="585"/>
      <c r="BP30" s="585"/>
      <c r="BQ30" s="585"/>
      <c r="BR30" s="585"/>
      <c r="BS30" s="585"/>
      <c r="BT30" s="585"/>
      <c r="BU30" s="586"/>
      <c r="BV30" s="584">
        <v>311274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御坊広域行政事務組合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土地取得特別会計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御坊日高老人福祉施設事務組合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御坊日高老人福祉施設事務組合（公営企業会計）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日高広域消防事務組合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御坊市外五ヶ町病院経営事務組合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和歌山県後期高齢者医療広域連合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和歌山県後期高齢者医療広域連合（特別会計）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和歌山県市町村総合事務組合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和歌山地方税回収機構</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1" t="s">
        <v>535</v>
      </c>
      <c r="D34" s="1181"/>
      <c r="E34" s="1182"/>
      <c r="F34" s="32">
        <v>10.67</v>
      </c>
      <c r="G34" s="33">
        <v>10.54</v>
      </c>
      <c r="H34" s="33">
        <v>11.8</v>
      </c>
      <c r="I34" s="33">
        <v>11.02</v>
      </c>
      <c r="J34" s="34">
        <v>9.74</v>
      </c>
      <c r="K34" s="22"/>
      <c r="L34" s="22"/>
      <c r="M34" s="22"/>
      <c r="N34" s="22"/>
      <c r="O34" s="22"/>
      <c r="P34" s="22"/>
    </row>
    <row r="35" spans="1:16" ht="39" customHeight="1" x14ac:dyDescent="0.15">
      <c r="A35" s="22"/>
      <c r="B35" s="35"/>
      <c r="C35" s="1175" t="s">
        <v>536</v>
      </c>
      <c r="D35" s="1176"/>
      <c r="E35" s="1177"/>
      <c r="F35" s="36">
        <v>7.14</v>
      </c>
      <c r="G35" s="37">
        <v>8.9</v>
      </c>
      <c r="H35" s="37">
        <v>7.72</v>
      </c>
      <c r="I35" s="37">
        <v>9.1199999999999992</v>
      </c>
      <c r="J35" s="38">
        <v>8.9600000000000009</v>
      </c>
      <c r="K35" s="22"/>
      <c r="L35" s="22"/>
      <c r="M35" s="22"/>
      <c r="N35" s="22"/>
      <c r="O35" s="22"/>
      <c r="P35" s="22"/>
    </row>
    <row r="36" spans="1:16" ht="39" customHeight="1" x14ac:dyDescent="0.15">
      <c r="A36" s="22"/>
      <c r="B36" s="35"/>
      <c r="C36" s="1175" t="s">
        <v>537</v>
      </c>
      <c r="D36" s="1176"/>
      <c r="E36" s="1177"/>
      <c r="F36" s="36">
        <v>1.43</v>
      </c>
      <c r="G36" s="37">
        <v>1.46</v>
      </c>
      <c r="H36" s="37">
        <v>1.45</v>
      </c>
      <c r="I36" s="37">
        <v>1.46</v>
      </c>
      <c r="J36" s="38">
        <v>1.41</v>
      </c>
      <c r="K36" s="22"/>
      <c r="L36" s="22"/>
      <c r="M36" s="22"/>
      <c r="N36" s="22"/>
      <c r="O36" s="22"/>
      <c r="P36" s="22"/>
    </row>
    <row r="37" spans="1:16" ht="39" customHeight="1" x14ac:dyDescent="0.15">
      <c r="A37" s="22"/>
      <c r="B37" s="35"/>
      <c r="C37" s="1175" t="s">
        <v>538</v>
      </c>
      <c r="D37" s="1176"/>
      <c r="E37" s="1177"/>
      <c r="F37" s="36">
        <v>0.95</v>
      </c>
      <c r="G37" s="37">
        <v>1.5</v>
      </c>
      <c r="H37" s="37">
        <v>2.0299999999999998</v>
      </c>
      <c r="I37" s="37">
        <v>2.4700000000000002</v>
      </c>
      <c r="J37" s="38">
        <v>1.28</v>
      </c>
      <c r="K37" s="22"/>
      <c r="L37" s="22"/>
      <c r="M37" s="22"/>
      <c r="N37" s="22"/>
      <c r="O37" s="22"/>
      <c r="P37" s="22"/>
    </row>
    <row r="38" spans="1:16" ht="39" customHeight="1" x14ac:dyDescent="0.15">
      <c r="A38" s="22"/>
      <c r="B38" s="35"/>
      <c r="C38" s="1175" t="s">
        <v>539</v>
      </c>
      <c r="D38" s="1176"/>
      <c r="E38" s="1177"/>
      <c r="F38" s="36">
        <v>1.2</v>
      </c>
      <c r="G38" s="37">
        <v>1.26</v>
      </c>
      <c r="H38" s="37">
        <v>1.21</v>
      </c>
      <c r="I38" s="37">
        <v>1.49</v>
      </c>
      <c r="J38" s="38">
        <v>0.93</v>
      </c>
      <c r="K38" s="22"/>
      <c r="L38" s="22"/>
      <c r="M38" s="22"/>
      <c r="N38" s="22"/>
      <c r="O38" s="22"/>
      <c r="P38" s="22"/>
    </row>
    <row r="39" spans="1:16" ht="39" customHeight="1" x14ac:dyDescent="0.15">
      <c r="A39" s="22"/>
      <c r="B39" s="35"/>
      <c r="C39" s="1175" t="s">
        <v>540</v>
      </c>
      <c r="D39" s="1176"/>
      <c r="E39" s="1177"/>
      <c r="F39" s="36">
        <v>0.39</v>
      </c>
      <c r="G39" s="37">
        <v>0.94</v>
      </c>
      <c r="H39" s="37">
        <v>1.44</v>
      </c>
      <c r="I39" s="37">
        <v>0.78</v>
      </c>
      <c r="J39" s="38">
        <v>0.32</v>
      </c>
      <c r="K39" s="22"/>
      <c r="L39" s="22"/>
      <c r="M39" s="22"/>
      <c r="N39" s="22"/>
      <c r="O39" s="22"/>
      <c r="P39" s="22"/>
    </row>
    <row r="40" spans="1:16" ht="39" customHeight="1" x14ac:dyDescent="0.15">
      <c r="A40" s="22"/>
      <c r="B40" s="35"/>
      <c r="C40" s="1175" t="s">
        <v>541</v>
      </c>
      <c r="D40" s="1176"/>
      <c r="E40" s="1177"/>
      <c r="F40" s="36">
        <v>0.1</v>
      </c>
      <c r="G40" s="37">
        <v>0.08</v>
      </c>
      <c r="H40" s="37">
        <v>0.14000000000000001</v>
      </c>
      <c r="I40" s="37">
        <v>0.11</v>
      </c>
      <c r="J40" s="38">
        <v>0.1</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542</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543</v>
      </c>
      <c r="D43" s="1179"/>
      <c r="E43" s="1180"/>
      <c r="F43" s="41" t="s">
        <v>488</v>
      </c>
      <c r="G43" s="42" t="s">
        <v>488</v>
      </c>
      <c r="H43" s="42" t="s">
        <v>488</v>
      </c>
      <c r="I43" s="42" t="s">
        <v>488</v>
      </c>
      <c r="J43" s="43" t="s">
        <v>488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395</v>
      </c>
      <c r="L45" s="60">
        <v>360</v>
      </c>
      <c r="M45" s="60">
        <v>366</v>
      </c>
      <c r="N45" s="60">
        <v>353</v>
      </c>
      <c r="O45" s="61">
        <v>325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14</v>
      </c>
      <c r="F48" s="1185"/>
      <c r="G48" s="1185"/>
      <c r="H48" s="1185"/>
      <c r="I48" s="1185"/>
      <c r="J48" s="1186"/>
      <c r="K48" s="63">
        <v>118</v>
      </c>
      <c r="L48" s="64">
        <v>128</v>
      </c>
      <c r="M48" s="64">
        <v>137</v>
      </c>
      <c r="N48" s="64">
        <v>137</v>
      </c>
      <c r="O48" s="65">
        <v>140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87</v>
      </c>
      <c r="L49" s="64">
        <v>60</v>
      </c>
      <c r="M49" s="64">
        <v>45</v>
      </c>
      <c r="N49" s="64">
        <v>52</v>
      </c>
      <c r="O49" s="65">
        <v>45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t="s">
        <v>488</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403</v>
      </c>
      <c r="L52" s="64">
        <v>380</v>
      </c>
      <c r="M52" s="64">
        <v>389</v>
      </c>
      <c r="N52" s="64">
        <v>396</v>
      </c>
      <c r="O52" s="65">
        <v>381</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197</v>
      </c>
      <c r="L53" s="69">
        <v>168</v>
      </c>
      <c r="M53" s="69">
        <v>159</v>
      </c>
      <c r="N53" s="69">
        <v>146</v>
      </c>
      <c r="O53" s="70">
        <v>129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527</v>
      </c>
      <c r="J40" s="79" t="s">
        <v>528</v>
      </c>
      <c r="K40" s="79" t="s">
        <v>529</v>
      </c>
      <c r="L40" s="79" t="s">
        <v>530</v>
      </c>
      <c r="M40" s="80" t="s">
        <v>531</v>
      </c>
    </row>
    <row r="41" spans="2:13" ht="27.75" customHeight="1" x14ac:dyDescent="0.15">
      <c r="B41" s="1199" t="s">
        <v>23</v>
      </c>
      <c r="C41" s="1200"/>
      <c r="D41" s="81"/>
      <c r="E41" s="1205" t="s">
        <v>24</v>
      </c>
      <c r="F41" s="1205"/>
      <c r="G41" s="1205"/>
      <c r="H41" s="1206"/>
      <c r="I41" s="82">
        <v>3470</v>
      </c>
      <c r="J41" s="83">
        <v>3347</v>
      </c>
      <c r="K41" s="83">
        <v>3477</v>
      </c>
      <c r="L41" s="83">
        <v>3463</v>
      </c>
      <c r="M41" s="84">
        <v>3563</v>
      </c>
    </row>
    <row r="42" spans="2:13" ht="27.75" customHeight="1" x14ac:dyDescent="0.15">
      <c r="B42" s="1201"/>
      <c r="C42" s="1202"/>
      <c r="D42" s="85"/>
      <c r="E42" s="1207" t="s">
        <v>25</v>
      </c>
      <c r="F42" s="1207"/>
      <c r="G42" s="1207"/>
      <c r="H42" s="1208"/>
      <c r="I42" s="86" t="s">
        <v>488</v>
      </c>
      <c r="J42" s="87" t="s">
        <v>488</v>
      </c>
      <c r="K42" s="87" t="s">
        <v>488</v>
      </c>
      <c r="L42" s="87" t="s">
        <v>488</v>
      </c>
      <c r="M42" s="88" t="s">
        <v>488</v>
      </c>
    </row>
    <row r="43" spans="2:13" ht="27.75" customHeight="1" x14ac:dyDescent="0.15">
      <c r="B43" s="1201"/>
      <c r="C43" s="1202"/>
      <c r="D43" s="85"/>
      <c r="E43" s="1207" t="s">
        <v>26</v>
      </c>
      <c r="F43" s="1207"/>
      <c r="G43" s="1207"/>
      <c r="H43" s="1208"/>
      <c r="I43" s="86">
        <v>2347</v>
      </c>
      <c r="J43" s="87">
        <v>2258</v>
      </c>
      <c r="K43" s="87">
        <v>2360</v>
      </c>
      <c r="L43" s="87">
        <v>2274</v>
      </c>
      <c r="M43" s="88">
        <v>2172</v>
      </c>
    </row>
    <row r="44" spans="2:13" ht="27.75" customHeight="1" x14ac:dyDescent="0.15">
      <c r="B44" s="1201"/>
      <c r="C44" s="1202"/>
      <c r="D44" s="85"/>
      <c r="E44" s="1207" t="s">
        <v>27</v>
      </c>
      <c r="F44" s="1207"/>
      <c r="G44" s="1207"/>
      <c r="H44" s="1208"/>
      <c r="I44" s="86">
        <v>553</v>
      </c>
      <c r="J44" s="87">
        <v>612</v>
      </c>
      <c r="K44" s="87">
        <v>605</v>
      </c>
      <c r="L44" s="87">
        <v>602</v>
      </c>
      <c r="M44" s="88">
        <v>584</v>
      </c>
    </row>
    <row r="45" spans="2:13" ht="27.75" customHeight="1" x14ac:dyDescent="0.15">
      <c r="B45" s="1201"/>
      <c r="C45" s="1202"/>
      <c r="D45" s="85"/>
      <c r="E45" s="1207" t="s">
        <v>28</v>
      </c>
      <c r="F45" s="1207"/>
      <c r="G45" s="1207"/>
      <c r="H45" s="1208"/>
      <c r="I45" s="86">
        <v>691</v>
      </c>
      <c r="J45" s="87">
        <v>655</v>
      </c>
      <c r="K45" s="87">
        <v>626</v>
      </c>
      <c r="L45" s="87">
        <v>583</v>
      </c>
      <c r="M45" s="88">
        <v>507</v>
      </c>
    </row>
    <row r="46" spans="2:13" ht="27.75" customHeight="1" x14ac:dyDescent="0.15">
      <c r="B46" s="1201"/>
      <c r="C46" s="1202"/>
      <c r="D46" s="85"/>
      <c r="E46" s="1207" t="s">
        <v>29</v>
      </c>
      <c r="F46" s="1207"/>
      <c r="G46" s="1207"/>
      <c r="H46" s="1208"/>
      <c r="I46" s="86" t="s">
        <v>488</v>
      </c>
      <c r="J46" s="87" t="s">
        <v>488</v>
      </c>
      <c r="K46" s="87" t="s">
        <v>488</v>
      </c>
      <c r="L46" s="87" t="s">
        <v>488</v>
      </c>
      <c r="M46" s="88" t="s">
        <v>488</v>
      </c>
    </row>
    <row r="47" spans="2:13" ht="27.75" customHeight="1" x14ac:dyDescent="0.15">
      <c r="B47" s="1201"/>
      <c r="C47" s="1202"/>
      <c r="D47" s="85"/>
      <c r="E47" s="1207" t="s">
        <v>30</v>
      </c>
      <c r="F47" s="1207"/>
      <c r="G47" s="1207"/>
      <c r="H47" s="1208"/>
      <c r="I47" s="86" t="s">
        <v>488</v>
      </c>
      <c r="J47" s="87" t="s">
        <v>488</v>
      </c>
      <c r="K47" s="87" t="s">
        <v>488</v>
      </c>
      <c r="L47" s="87" t="s">
        <v>488</v>
      </c>
      <c r="M47" s="88" t="s">
        <v>488</v>
      </c>
    </row>
    <row r="48" spans="2:13" ht="27.75" customHeight="1" x14ac:dyDescent="0.15">
      <c r="B48" s="1203"/>
      <c r="C48" s="1204"/>
      <c r="D48" s="85"/>
      <c r="E48" s="1207" t="s">
        <v>31</v>
      </c>
      <c r="F48" s="1207"/>
      <c r="G48" s="1207"/>
      <c r="H48" s="1208"/>
      <c r="I48" s="86" t="s">
        <v>488</v>
      </c>
      <c r="J48" s="87" t="s">
        <v>488</v>
      </c>
      <c r="K48" s="87" t="s">
        <v>488</v>
      </c>
      <c r="L48" s="87" t="s">
        <v>488</v>
      </c>
      <c r="M48" s="88" t="s">
        <v>488</v>
      </c>
    </row>
    <row r="49" spans="2:13" ht="27.75" customHeight="1" x14ac:dyDescent="0.15">
      <c r="B49" s="1209" t="s">
        <v>32</v>
      </c>
      <c r="C49" s="1210"/>
      <c r="D49" s="89"/>
      <c r="E49" s="1207" t="s">
        <v>33</v>
      </c>
      <c r="F49" s="1207"/>
      <c r="G49" s="1207"/>
      <c r="H49" s="1208"/>
      <c r="I49" s="86">
        <v>1798</v>
      </c>
      <c r="J49" s="87">
        <v>1989</v>
      </c>
      <c r="K49" s="87">
        <v>2091</v>
      </c>
      <c r="L49" s="87">
        <v>1941</v>
      </c>
      <c r="M49" s="88">
        <v>1986</v>
      </c>
    </row>
    <row r="50" spans="2:13" ht="27.75" customHeight="1" x14ac:dyDescent="0.15">
      <c r="B50" s="1201"/>
      <c r="C50" s="1202"/>
      <c r="D50" s="85"/>
      <c r="E50" s="1207" t="s">
        <v>34</v>
      </c>
      <c r="F50" s="1207"/>
      <c r="G50" s="1207"/>
      <c r="H50" s="1208"/>
      <c r="I50" s="86">
        <v>19</v>
      </c>
      <c r="J50" s="87">
        <v>16</v>
      </c>
      <c r="K50" s="87">
        <v>12</v>
      </c>
      <c r="L50" s="87">
        <v>9</v>
      </c>
      <c r="M50" s="88">
        <v>6</v>
      </c>
    </row>
    <row r="51" spans="2:13" ht="27.75" customHeight="1" x14ac:dyDescent="0.15">
      <c r="B51" s="1203"/>
      <c r="C51" s="1204"/>
      <c r="D51" s="85"/>
      <c r="E51" s="1207" t="s">
        <v>35</v>
      </c>
      <c r="F51" s="1207"/>
      <c r="G51" s="1207"/>
      <c r="H51" s="1208"/>
      <c r="I51" s="86">
        <v>4289</v>
      </c>
      <c r="J51" s="87">
        <v>4253</v>
      </c>
      <c r="K51" s="87">
        <v>4197</v>
      </c>
      <c r="L51" s="87">
        <v>4140</v>
      </c>
      <c r="M51" s="88">
        <v>4086</v>
      </c>
    </row>
    <row r="52" spans="2:13" ht="27.75" customHeight="1" thickBot="1" x14ac:dyDescent="0.2">
      <c r="B52" s="1211" t="s">
        <v>36</v>
      </c>
      <c r="C52" s="1212"/>
      <c r="D52" s="90"/>
      <c r="E52" s="1213" t="s">
        <v>37</v>
      </c>
      <c r="F52" s="1213"/>
      <c r="G52" s="1213"/>
      <c r="H52" s="1214"/>
      <c r="I52" s="91">
        <v>956</v>
      </c>
      <c r="J52" s="92">
        <v>614</v>
      </c>
      <c r="K52" s="92">
        <v>768</v>
      </c>
      <c r="L52" s="92">
        <v>832</v>
      </c>
      <c r="M52" s="93">
        <v>748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24"/>
      <c r="H50" s="1225"/>
      <c r="I50" s="1225"/>
      <c r="J50" s="1226"/>
      <c r="K50" s="354" t="s">
        <v>527</v>
      </c>
      <c r="L50" s="354" t="s">
        <v>528</v>
      </c>
      <c r="M50" s="354" t="s">
        <v>529</v>
      </c>
      <c r="N50" s="354" t="s">
        <v>530</v>
      </c>
      <c r="O50" s="354" t="s">
        <v>531</v>
      </c>
    </row>
    <row r="51" spans="1:17" x14ac:dyDescent="0.15">
      <c r="B51" s="248"/>
      <c r="C51" s="244"/>
      <c r="D51" s="244"/>
      <c r="E51" s="244"/>
      <c r="F51" s="244"/>
      <c r="G51" s="1227" t="s">
        <v>562</v>
      </c>
      <c r="H51" s="1228"/>
      <c r="I51" s="1233" t="s">
        <v>563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565</v>
      </c>
      <c r="H55" s="1241"/>
      <c r="I55" s="1237" t="s">
        <v>563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47" t="s">
        <v>569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24"/>
      <c r="H72" s="1225"/>
      <c r="I72" s="1225"/>
      <c r="J72" s="1226"/>
      <c r="K72" s="354" t="s">
        <v>527</v>
      </c>
      <c r="L72" s="354" t="s">
        <v>528</v>
      </c>
      <c r="M72" s="354" t="s">
        <v>529</v>
      </c>
      <c r="N72" s="354" t="s">
        <v>530</v>
      </c>
      <c r="O72" s="354" t="s">
        <v>531</v>
      </c>
    </row>
    <row r="73" spans="2:30" x14ac:dyDescent="0.15">
      <c r="B73" s="248"/>
      <c r="C73" s="244"/>
      <c r="D73" s="244"/>
      <c r="E73" s="244"/>
      <c r="F73" s="244"/>
      <c r="G73" s="1227" t="s">
        <v>562</v>
      </c>
      <c r="H73" s="1228"/>
      <c r="I73" s="1233" t="s">
        <v>563</v>
      </c>
      <c r="J73" s="1233"/>
      <c r="K73" s="1248">
        <v>44.8</v>
      </c>
      <c r="L73" s="1248">
        <v>29.2</v>
      </c>
      <c r="M73" s="1236">
        <v>36.4</v>
      </c>
      <c r="N73" s="1236">
        <v>39.9</v>
      </c>
      <c r="O73" s="1236">
        <v>34.1</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568</v>
      </c>
      <c r="J75" s="1237"/>
      <c r="K75" s="1249">
        <v>11</v>
      </c>
      <c r="L75" s="1249">
        <v>10</v>
      </c>
      <c r="M75" s="1249">
        <v>8.1999999999999993</v>
      </c>
      <c r="N75" s="1249">
        <v>7.5</v>
      </c>
      <c r="O75" s="1249">
        <v>6.7</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565</v>
      </c>
      <c r="H77" s="1241"/>
      <c r="I77" s="1237" t="s">
        <v>563</v>
      </c>
      <c r="J77" s="1237"/>
      <c r="K77" s="1248">
        <v>38.6</v>
      </c>
      <c r="L77" s="1248">
        <v>28.4</v>
      </c>
      <c r="M77" s="1236">
        <v>20.5</v>
      </c>
      <c r="N77" s="1236">
        <v>17.899999999999999</v>
      </c>
      <c r="O77" s="1236">
        <v>27</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568</v>
      </c>
      <c r="J79" s="1246"/>
      <c r="K79" s="1251">
        <v>12.6</v>
      </c>
      <c r="L79" s="1251">
        <v>11.4</v>
      </c>
      <c r="M79" s="1251">
        <v>10.5</v>
      </c>
      <c r="N79" s="1251">
        <v>9.5</v>
      </c>
      <c r="O79" s="1251">
        <v>8.6999999999999993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526</v>
      </c>
      <c r="G2" s="111"/>
      <c r="H2" s="112"/>
    </row>
    <row r="3" spans="1:8" x14ac:dyDescent="0.15">
      <c r="A3" s="108" t="s">
        <v>519</v>
      </c>
      <c r="B3" s="113"/>
      <c r="C3" s="114"/>
      <c r="D3" s="115">
        <v>57451</v>
      </c>
      <c r="E3" s="116"/>
      <c r="F3" s="117">
        <v>92021</v>
      </c>
      <c r="G3" s="118"/>
      <c r="H3" s="119"/>
    </row>
    <row r="4" spans="1:8" x14ac:dyDescent="0.15">
      <c r="A4" s="120"/>
      <c r="B4" s="121"/>
      <c r="C4" s="122"/>
      <c r="D4" s="123">
        <v>28954</v>
      </c>
      <c r="E4" s="124"/>
      <c r="F4" s="125">
        <v>52579</v>
      </c>
      <c r="G4" s="126"/>
      <c r="H4" s="127"/>
    </row>
    <row r="5" spans="1:8" x14ac:dyDescent="0.15">
      <c r="A5" s="108" t="s">
        <v>521</v>
      </c>
      <c r="B5" s="113"/>
      <c r="C5" s="114"/>
      <c r="D5" s="115">
        <v>27639</v>
      </c>
      <c r="E5" s="116"/>
      <c r="F5" s="117">
        <v>94828</v>
      </c>
      <c r="G5" s="118"/>
      <c r="H5" s="119"/>
    </row>
    <row r="6" spans="1:8" x14ac:dyDescent="0.15">
      <c r="A6" s="120"/>
      <c r="B6" s="121"/>
      <c r="C6" s="122"/>
      <c r="D6" s="123">
        <v>15236</v>
      </c>
      <c r="E6" s="124"/>
      <c r="F6" s="125">
        <v>55133</v>
      </c>
      <c r="G6" s="126"/>
      <c r="H6" s="127"/>
    </row>
    <row r="7" spans="1:8" x14ac:dyDescent="0.15">
      <c r="A7" s="108" t="s">
        <v>522</v>
      </c>
      <c r="B7" s="113"/>
      <c r="C7" s="114"/>
      <c r="D7" s="115">
        <v>109682</v>
      </c>
      <c r="E7" s="116"/>
      <c r="F7" s="117">
        <v>119674</v>
      </c>
      <c r="G7" s="118"/>
      <c r="H7" s="119"/>
    </row>
    <row r="8" spans="1:8" x14ac:dyDescent="0.15">
      <c r="A8" s="120"/>
      <c r="B8" s="121"/>
      <c r="C8" s="122"/>
      <c r="D8" s="123">
        <v>67292</v>
      </c>
      <c r="E8" s="124"/>
      <c r="F8" s="125">
        <v>57803</v>
      </c>
      <c r="G8" s="126"/>
      <c r="H8" s="127"/>
    </row>
    <row r="9" spans="1:8" x14ac:dyDescent="0.15">
      <c r="A9" s="108" t="s">
        <v>523</v>
      </c>
      <c r="B9" s="113"/>
      <c r="C9" s="114"/>
      <c r="D9" s="115">
        <v>45547</v>
      </c>
      <c r="E9" s="116"/>
      <c r="F9" s="117">
        <v>119685</v>
      </c>
      <c r="G9" s="118"/>
      <c r="H9" s="119"/>
    </row>
    <row r="10" spans="1:8" x14ac:dyDescent="0.15">
      <c r="A10" s="120"/>
      <c r="B10" s="121"/>
      <c r="C10" s="122"/>
      <c r="D10" s="123">
        <v>28530</v>
      </c>
      <c r="E10" s="124"/>
      <c r="F10" s="125">
        <v>68464</v>
      </c>
      <c r="G10" s="126"/>
      <c r="H10" s="127"/>
    </row>
    <row r="11" spans="1:8" x14ac:dyDescent="0.15">
      <c r="A11" s="108" t="s">
        <v>524</v>
      </c>
      <c r="B11" s="113"/>
      <c r="C11" s="114"/>
      <c r="D11" s="115">
        <v>66916</v>
      </c>
      <c r="E11" s="116"/>
      <c r="F11" s="117">
        <v>109920</v>
      </c>
      <c r="G11" s="118"/>
      <c r="H11" s="119"/>
    </row>
    <row r="12" spans="1:8" x14ac:dyDescent="0.15">
      <c r="A12" s="120"/>
      <c r="B12" s="121"/>
      <c r="C12" s="128"/>
      <c r="D12" s="123">
        <v>28354</v>
      </c>
      <c r="E12" s="124"/>
      <c r="F12" s="125">
        <v>62739</v>
      </c>
      <c r="G12" s="126"/>
      <c r="H12" s="127"/>
    </row>
    <row r="13" spans="1:8" x14ac:dyDescent="0.15">
      <c r="A13" s="108"/>
      <c r="B13" s="113"/>
      <c r="C13" s="129"/>
      <c r="D13" s="130">
        <v>61447</v>
      </c>
      <c r="E13" s="131"/>
      <c r="F13" s="132">
        <v>107226</v>
      </c>
      <c r="G13" s="133"/>
      <c r="H13" s="119"/>
    </row>
    <row r="14" spans="1:8" x14ac:dyDescent="0.15">
      <c r="A14" s="120"/>
      <c r="B14" s="121"/>
      <c r="C14" s="122"/>
      <c r="D14" s="123">
        <v>33673</v>
      </c>
      <c r="E14" s="124"/>
      <c r="F14" s="125">
        <v>59344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8.59</v>
      </c>
      <c r="C19" s="134">
        <f>ROUND(VALUE(SUBSTITUTE(実質収支比率等に係る経年分析!G$48,"▲","-")),2)</f>
        <v>10.37</v>
      </c>
      <c r="D19" s="134">
        <f>ROUND(VALUE(SUBSTITUTE(実質収支比率等に係る経年分析!H$48,"▲","-")),2)</f>
        <v>9.18</v>
      </c>
      <c r="E19" s="134">
        <f>ROUND(VALUE(SUBSTITUTE(実質収支比率等に係る経年分析!I$48,"▲","-")),2)</f>
        <v>10.59</v>
      </c>
      <c r="F19" s="134">
        <f>ROUND(VALUE(SUBSTITUTE(実質収支比率等に係る経年分析!J$48,"▲","-")),2)</f>
        <v>10.37</v>
      </c>
    </row>
    <row r="20" spans="1:11" x14ac:dyDescent="0.15">
      <c r="A20" s="134" t="s">
        <v>42</v>
      </c>
      <c r="B20" s="134">
        <f>ROUND(VALUE(SUBSTITUTE(実質収支比率等に係る経年分析!F$47,"▲","-")),2)</f>
        <v>56.23</v>
      </c>
      <c r="C20" s="134">
        <f>ROUND(VALUE(SUBSTITUTE(実質収支比率等に係る経年分析!G$47,"▲","-")),2)</f>
        <v>64.959999999999994</v>
      </c>
      <c r="D20" s="134">
        <f>ROUND(VALUE(SUBSTITUTE(実質収支比率等に係る経年分析!H$47,"▲","-")),2)</f>
        <v>67.239999999999995</v>
      </c>
      <c r="E20" s="134">
        <f>ROUND(VALUE(SUBSTITUTE(実質収支比率等に係る経年分析!I$47,"▲","-")),2)</f>
        <v>61.42</v>
      </c>
      <c r="F20" s="134">
        <f>ROUND(VALUE(SUBSTITUTE(実質収支比率等に係る経年分析!J$47,"▲","-")),2)</f>
        <v>61.36</v>
      </c>
    </row>
    <row r="21" spans="1:11" x14ac:dyDescent="0.15">
      <c r="A21" s="134" t="s">
        <v>43</v>
      </c>
      <c r="B21" s="134">
        <f>IF(ISNUMBER(VALUE(SUBSTITUTE(実質収支比率等に係る経年分析!F$49,"▲","-"))),ROUND(VALUE(SUBSTITUTE(実質収支比率等に係る経年分析!F$49,"▲","-")),2),NA())</f>
        <v>0.94</v>
      </c>
      <c r="C21" s="134">
        <f>IF(ISNUMBER(VALUE(SUBSTITUTE(実質収支比率等に係る経年分析!G$49,"▲","-"))),ROUND(VALUE(SUBSTITUTE(実質収支比率等に係る経年分析!G$49,"▲","-")),2),NA())</f>
        <v>5.15</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-9.0299999999999994</v>
      </c>
      <c r="F21" s="134">
        <f>IF(ISNUMBER(VALUE(SUBSTITUTE(実質収支比率等に係る経年分析!J$49,"▲","-"))),ROUND(VALUE(SUBSTITUTE(実質収支比率等に係る経年分析!J$49,"▲","-")),2),NA())</f>
        <v>-2.33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0.94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2.0299999999999998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2.4700000000000002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1.28</v>
      </c>
    </row>
    <row r="34" spans="1:16" x14ac:dyDescent="0.15">
      <c r="A34" s="135" t="str">
        <f>IF(連結実質赤字比率に係る赤字・黒字の構成分析!C$36="",NA(),連結実質赤字比率に係る赤字・黒字の構成分析!C$36)</f>
        <v>土地取得特別会計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7.14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9.1199999999999992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8.9600000000000009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403</v>
      </c>
      <c r="E42" s="136"/>
      <c r="F42" s="136"/>
      <c r="G42" s="136">
        <f>'実質公債費比率（分子）の構造'!L$52</f>
        <v>380</v>
      </c>
      <c r="H42" s="136"/>
      <c r="I42" s="136"/>
      <c r="J42" s="136">
        <f>'実質公債費比率（分子）の構造'!M$52</f>
        <v>389</v>
      </c>
      <c r="K42" s="136"/>
      <c r="L42" s="136"/>
      <c r="M42" s="136">
        <f>'実質公債費比率（分子）の構造'!N$52</f>
        <v>396</v>
      </c>
      <c r="N42" s="136"/>
      <c r="O42" s="136"/>
      <c r="P42" s="136">
        <f>'実質公債費比率（分子）の構造'!O$52</f>
        <v>381</v>
      </c>
    </row>
    <row r="43" spans="1:16" x14ac:dyDescent="0.15">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87</v>
      </c>
      <c r="C45" s="136"/>
      <c r="D45" s="136"/>
      <c r="E45" s="136">
        <f>'実質公債費比率（分子）の構造'!L$49</f>
        <v>60</v>
      </c>
      <c r="F45" s="136"/>
      <c r="G45" s="136"/>
      <c r="H45" s="136">
        <f>'実質公債費比率（分子）の構造'!M$49</f>
        <v>45</v>
      </c>
      <c r="I45" s="136"/>
      <c r="J45" s="136"/>
      <c r="K45" s="136">
        <f>'実質公債費比率（分子）の構造'!N$49</f>
        <v>52</v>
      </c>
      <c r="L45" s="136"/>
      <c r="M45" s="136"/>
      <c r="N45" s="136">
        <f>'実質公債費比率（分子）の構造'!O$49</f>
        <v>45</v>
      </c>
      <c r="O45" s="136"/>
      <c r="P45" s="136"/>
    </row>
    <row r="46" spans="1:16" x14ac:dyDescent="0.15">
      <c r="A46" s="136" t="s">
        <v>54</v>
      </c>
      <c r="B46" s="136">
        <f>'実質公債費比率（分子）の構造'!K$48</f>
        <v>118</v>
      </c>
      <c r="C46" s="136"/>
      <c r="D46" s="136"/>
      <c r="E46" s="136">
        <f>'実質公債費比率（分子）の構造'!L$48</f>
        <v>128</v>
      </c>
      <c r="F46" s="136"/>
      <c r="G46" s="136"/>
      <c r="H46" s="136">
        <f>'実質公債費比率（分子）の構造'!M$48</f>
        <v>137</v>
      </c>
      <c r="I46" s="136"/>
      <c r="J46" s="136"/>
      <c r="K46" s="136">
        <f>'実質公債費比率（分子）の構造'!N$48</f>
        <v>137</v>
      </c>
      <c r="L46" s="136"/>
      <c r="M46" s="136"/>
      <c r="N46" s="136">
        <f>'実質公債費比率（分子）の構造'!O$48</f>
        <v>140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395</v>
      </c>
      <c r="C49" s="136"/>
      <c r="D49" s="136"/>
      <c r="E49" s="136">
        <f>'実質公債費比率（分子）の構造'!L$45</f>
        <v>360</v>
      </c>
      <c r="F49" s="136"/>
      <c r="G49" s="136"/>
      <c r="H49" s="136">
        <f>'実質公債費比率（分子）の構造'!M$45</f>
        <v>366</v>
      </c>
      <c r="I49" s="136"/>
      <c r="J49" s="136"/>
      <c r="K49" s="136">
        <f>'実質公債費比率（分子）の構造'!N$45</f>
        <v>353</v>
      </c>
      <c r="L49" s="136"/>
      <c r="M49" s="136"/>
      <c r="N49" s="136">
        <f>'実質公債費比率（分子）の構造'!O$45</f>
        <v>325</v>
      </c>
      <c r="O49" s="136"/>
      <c r="P49" s="136"/>
    </row>
    <row r="50" spans="1:16" x14ac:dyDescent="0.15">
      <c r="A50" s="136" t="s">
        <v>58</v>
      </c>
      <c r="B50" s="136" t="e">
        <f>NA()</f>
        <v>#N/A</v>
      </c>
      <c r="C50" s="136">
        <f>IF(ISNUMBER('実質公債費比率（分子）の構造'!K$53),'実質公債費比率（分子）の構造'!K$53,NA())</f>
        <v>197</v>
      </c>
      <c r="D50" s="136" t="e">
        <f>NA()</f>
        <v>#N/A</v>
      </c>
      <c r="E50" s="136" t="e">
        <f>NA()</f>
        <v>#N/A</v>
      </c>
      <c r="F50" s="136">
        <f>IF(ISNUMBER('実質公債費比率（分子）の構造'!L$53),'実質公債費比率（分子）の構造'!L$53,NA())</f>
        <v>168</v>
      </c>
      <c r="G50" s="136" t="e">
        <f>NA()</f>
        <v>#N/A</v>
      </c>
      <c r="H50" s="136" t="e">
        <f>NA()</f>
        <v>#N/A</v>
      </c>
      <c r="I50" s="136">
        <f>IF(ISNUMBER('実質公債費比率（分子）の構造'!M$53),'実質公債費比率（分子）の構造'!M$53,NA())</f>
        <v>159</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129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4289</v>
      </c>
      <c r="E56" s="135"/>
      <c r="F56" s="135"/>
      <c r="G56" s="135">
        <f>'将来負担比率（分子）の構造'!J$51</f>
        <v>4253</v>
      </c>
      <c r="H56" s="135"/>
      <c r="I56" s="135"/>
      <c r="J56" s="135">
        <f>'将来負担比率（分子）の構造'!K$51</f>
        <v>4197</v>
      </c>
      <c r="K56" s="135"/>
      <c r="L56" s="135"/>
      <c r="M56" s="135">
        <f>'将来負担比率（分子）の構造'!L$51</f>
        <v>4140</v>
      </c>
      <c r="N56" s="135"/>
      <c r="O56" s="135"/>
      <c r="P56" s="135">
        <f>'将来負担比率（分子）の構造'!M$51</f>
        <v>4086</v>
      </c>
    </row>
    <row r="57" spans="1:16" x14ac:dyDescent="0.15">
      <c r="A57" s="135" t="s">
        <v>34</v>
      </c>
      <c r="B57" s="135"/>
      <c r="C57" s="135"/>
      <c r="D57" s="135">
        <f>'将来負担比率（分子）の構造'!I$50</f>
        <v>19</v>
      </c>
      <c r="E57" s="135"/>
      <c r="F57" s="135"/>
      <c r="G57" s="135">
        <f>'将来負担比率（分子）の構造'!J$50</f>
        <v>16</v>
      </c>
      <c r="H57" s="135"/>
      <c r="I57" s="135"/>
      <c r="J57" s="135">
        <f>'将来負担比率（分子）の構造'!K$50</f>
        <v>12</v>
      </c>
      <c r="K57" s="135"/>
      <c r="L57" s="135"/>
      <c r="M57" s="135">
        <f>'将来負担比率（分子）の構造'!L$50</f>
        <v>9</v>
      </c>
      <c r="N57" s="135"/>
      <c r="O57" s="135"/>
      <c r="P57" s="135">
        <f>'将来負担比率（分子）の構造'!M$50</f>
        <v>6</v>
      </c>
    </row>
    <row r="58" spans="1:16" x14ac:dyDescent="0.15">
      <c r="A58" s="135" t="s">
        <v>33</v>
      </c>
      <c r="B58" s="135"/>
      <c r="C58" s="135"/>
      <c r="D58" s="135">
        <f>'将来負担比率（分子）の構造'!I$49</f>
        <v>1798</v>
      </c>
      <c r="E58" s="135"/>
      <c r="F58" s="135"/>
      <c r="G58" s="135">
        <f>'将来負担比率（分子）の構造'!J$49</f>
        <v>1989</v>
      </c>
      <c r="H58" s="135"/>
      <c r="I58" s="135"/>
      <c r="J58" s="135">
        <f>'将来負担比率（分子）の構造'!K$49</f>
        <v>2091</v>
      </c>
      <c r="K58" s="135"/>
      <c r="L58" s="135"/>
      <c r="M58" s="135">
        <f>'将来負担比率（分子）の構造'!L$49</f>
        <v>1941</v>
      </c>
      <c r="N58" s="135"/>
      <c r="O58" s="135"/>
      <c r="P58" s="135">
        <f>'将来負担比率（分子）の構造'!M$49</f>
        <v>1986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691</v>
      </c>
      <c r="C62" s="135"/>
      <c r="D62" s="135"/>
      <c r="E62" s="135">
        <f>'将来負担比率（分子）の構造'!J$45</f>
        <v>655</v>
      </c>
      <c r="F62" s="135"/>
      <c r="G62" s="135"/>
      <c r="H62" s="135">
        <f>'将来負担比率（分子）の構造'!K$45</f>
        <v>626</v>
      </c>
      <c r="I62" s="135"/>
      <c r="J62" s="135"/>
      <c r="K62" s="135">
        <f>'将来負担比率（分子）の構造'!L$45</f>
        <v>583</v>
      </c>
      <c r="L62" s="135"/>
      <c r="M62" s="135"/>
      <c r="N62" s="135">
        <f>'将来負担比率（分子）の構造'!M$45</f>
        <v>507</v>
      </c>
      <c r="O62" s="135"/>
      <c r="P62" s="135"/>
    </row>
    <row r="63" spans="1:16" x14ac:dyDescent="0.15">
      <c r="A63" s="135" t="s">
        <v>27</v>
      </c>
      <c r="B63" s="135">
        <f>'将来負担比率（分子）の構造'!I$44</f>
        <v>553</v>
      </c>
      <c r="C63" s="135"/>
      <c r="D63" s="135"/>
      <c r="E63" s="135">
        <f>'将来負担比率（分子）の構造'!J$44</f>
        <v>612</v>
      </c>
      <c r="F63" s="135"/>
      <c r="G63" s="135"/>
      <c r="H63" s="135">
        <f>'将来負担比率（分子）の構造'!K$44</f>
        <v>605</v>
      </c>
      <c r="I63" s="135"/>
      <c r="J63" s="135"/>
      <c r="K63" s="135">
        <f>'将来負担比率（分子）の構造'!L$44</f>
        <v>602</v>
      </c>
      <c r="L63" s="135"/>
      <c r="M63" s="135"/>
      <c r="N63" s="135">
        <f>'将来負担比率（分子）の構造'!M$44</f>
        <v>584</v>
      </c>
      <c r="O63" s="135"/>
      <c r="P63" s="135"/>
    </row>
    <row r="64" spans="1:16" x14ac:dyDescent="0.15">
      <c r="A64" s="135" t="s">
        <v>26</v>
      </c>
      <c r="B64" s="135">
        <f>'将来負担比率（分子）の構造'!I$43</f>
        <v>2347</v>
      </c>
      <c r="C64" s="135"/>
      <c r="D64" s="135"/>
      <c r="E64" s="135">
        <f>'将来負担比率（分子）の構造'!J$43</f>
        <v>2258</v>
      </c>
      <c r="F64" s="135"/>
      <c r="G64" s="135"/>
      <c r="H64" s="135">
        <f>'将来負担比率（分子）の構造'!K$43</f>
        <v>2360</v>
      </c>
      <c r="I64" s="135"/>
      <c r="J64" s="135"/>
      <c r="K64" s="135">
        <f>'将来負担比率（分子）の構造'!L$43</f>
        <v>2274</v>
      </c>
      <c r="L64" s="135"/>
      <c r="M64" s="135"/>
      <c r="N64" s="135">
        <f>'将来負担比率（分子）の構造'!M$43</f>
        <v>2172</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3470</v>
      </c>
      <c r="C66" s="135"/>
      <c r="D66" s="135"/>
      <c r="E66" s="135">
        <f>'将来負担比率（分子）の構造'!J$41</f>
        <v>3347</v>
      </c>
      <c r="F66" s="135"/>
      <c r="G66" s="135"/>
      <c r="H66" s="135">
        <f>'将来負担比率（分子）の構造'!K$41</f>
        <v>3477</v>
      </c>
      <c r="I66" s="135"/>
      <c r="J66" s="135"/>
      <c r="K66" s="135">
        <f>'将来負担比率（分子）の構造'!L$41</f>
        <v>3463</v>
      </c>
      <c r="L66" s="135"/>
      <c r="M66" s="135"/>
      <c r="N66" s="135">
        <f>'将来負担比率（分子）の構造'!M$41</f>
        <v>3563</v>
      </c>
      <c r="O66" s="135"/>
      <c r="P66" s="135"/>
    </row>
    <row r="67" spans="1:16" x14ac:dyDescent="0.15">
      <c r="A67" s="135" t="s">
        <v>62</v>
      </c>
      <c r="B67" s="135" t="e">
        <f>NA()</f>
        <v>#N/A</v>
      </c>
      <c r="C67" s="135">
        <f>IF(ISNUMBER('将来負担比率（分子）の構造'!I$52), IF('将来負担比率（分子）の構造'!I$52 &lt; 0, 0, '将来負担比率（分子）の構造'!I$52), NA())</f>
        <v>956</v>
      </c>
      <c r="D67" s="135" t="e">
        <f>NA()</f>
        <v>#N/A</v>
      </c>
      <c r="E67" s="135" t="e">
        <f>NA()</f>
        <v>#N/A</v>
      </c>
      <c r="F67" s="135">
        <f>IF(ISNUMBER('将来負担比率（分子）の構造'!J$52), IF('将来負担比率（分子）の構造'!J$52 &lt; 0, 0, '将来負担比率（分子）の構造'!J$52), NA())</f>
        <v>614</v>
      </c>
      <c r="G67" s="135" t="e">
        <f>NA()</f>
        <v>#N/A</v>
      </c>
      <c r="H67" s="135" t="e">
        <f>NA()</f>
        <v>#N/A</v>
      </c>
      <c r="I67" s="135">
        <f>IF(ISNUMBER('将来負担比率（分子）の構造'!K$52), IF('将来負担比率（分子）の構造'!K$52 &lt; 0, 0, '将来負担比率（分子）の構造'!K$52), NA())</f>
        <v>768</v>
      </c>
      <c r="J67" s="135" t="e">
        <f>NA()</f>
        <v>#N/A</v>
      </c>
      <c r="K67" s="135" t="e">
        <f>NA()</f>
        <v>#N/A</v>
      </c>
      <c r="L67" s="135">
        <f>IF(ISNUMBER('将来負担比率（分子）の構造'!L$52), IF('将来負担比率（分子）の構造'!L$52 &lt; 0, 0, '将来負担比率（分子）の構造'!L$52), NA())</f>
        <v>832</v>
      </c>
      <c r="M67" s="135" t="e">
        <f>NA()</f>
        <v>#N/A</v>
      </c>
      <c r="N67" s="135" t="e">
        <f>NA()</f>
        <v>#N/A</v>
      </c>
      <c r="O67" s="135">
        <f>IF(ISNUMBER('将来負担比率（分子）の構造'!M$52), IF('将来負担比率（分子）の構造'!M$52 &lt; 0, 0, '将来負担比率（分子）の構造'!M$52), NA())</f>
        <v>748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675916</v>
      </c>
      <c r="S5" s="613"/>
      <c r="T5" s="613"/>
      <c r="U5" s="613"/>
      <c r="V5" s="613"/>
      <c r="W5" s="613"/>
      <c r="X5" s="613"/>
      <c r="Y5" s="614"/>
      <c r="Z5" s="615">
        <v>15.4</v>
      </c>
      <c r="AA5" s="615"/>
      <c r="AB5" s="615"/>
      <c r="AC5" s="615"/>
      <c r="AD5" s="616">
        <v>675916</v>
      </c>
      <c r="AE5" s="616"/>
      <c r="AF5" s="616"/>
      <c r="AG5" s="616"/>
      <c r="AH5" s="616"/>
      <c r="AI5" s="616"/>
      <c r="AJ5" s="616"/>
      <c r="AK5" s="616"/>
      <c r="AL5" s="617">
        <v>27.5</v>
      </c>
      <c r="AM5" s="618"/>
      <c r="AN5" s="618"/>
      <c r="AO5" s="619"/>
      <c r="AP5" s="609" t="s">
        <v>206</v>
      </c>
      <c r="AQ5" s="610"/>
      <c r="AR5" s="610"/>
      <c r="AS5" s="610"/>
      <c r="AT5" s="610"/>
      <c r="AU5" s="610"/>
      <c r="AV5" s="610"/>
      <c r="AW5" s="610"/>
      <c r="AX5" s="610"/>
      <c r="AY5" s="610"/>
      <c r="AZ5" s="610"/>
      <c r="BA5" s="610"/>
      <c r="BB5" s="610"/>
      <c r="BC5" s="610"/>
      <c r="BD5" s="610"/>
      <c r="BE5" s="610"/>
      <c r="BF5" s="611"/>
      <c r="BG5" s="623">
        <v>669621</v>
      </c>
      <c r="BH5" s="624"/>
      <c r="BI5" s="624"/>
      <c r="BJ5" s="624"/>
      <c r="BK5" s="624"/>
      <c r="BL5" s="624"/>
      <c r="BM5" s="624"/>
      <c r="BN5" s="625"/>
      <c r="BO5" s="626">
        <v>99.1</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41524</v>
      </c>
      <c r="S6" s="624"/>
      <c r="T6" s="624"/>
      <c r="U6" s="624"/>
      <c r="V6" s="624"/>
      <c r="W6" s="624"/>
      <c r="X6" s="624"/>
      <c r="Y6" s="625"/>
      <c r="Z6" s="626">
        <v>0.9</v>
      </c>
      <c r="AA6" s="626"/>
      <c r="AB6" s="626"/>
      <c r="AC6" s="626"/>
      <c r="AD6" s="627">
        <v>41524</v>
      </c>
      <c r="AE6" s="627"/>
      <c r="AF6" s="627"/>
      <c r="AG6" s="627"/>
      <c r="AH6" s="627"/>
      <c r="AI6" s="627"/>
      <c r="AJ6" s="627"/>
      <c r="AK6" s="627"/>
      <c r="AL6" s="628">
        <v>1.7</v>
      </c>
      <c r="AM6" s="629"/>
      <c r="AN6" s="629"/>
      <c r="AO6" s="630"/>
      <c r="AP6" s="620" t="s">
        <v>212</v>
      </c>
      <c r="AQ6" s="621"/>
      <c r="AR6" s="621"/>
      <c r="AS6" s="621"/>
      <c r="AT6" s="621"/>
      <c r="AU6" s="621"/>
      <c r="AV6" s="621"/>
      <c r="AW6" s="621"/>
      <c r="AX6" s="621"/>
      <c r="AY6" s="621"/>
      <c r="AZ6" s="621"/>
      <c r="BA6" s="621"/>
      <c r="BB6" s="621"/>
      <c r="BC6" s="621"/>
      <c r="BD6" s="621"/>
      <c r="BE6" s="621"/>
      <c r="BF6" s="622"/>
      <c r="BG6" s="623">
        <v>669621</v>
      </c>
      <c r="BH6" s="624"/>
      <c r="BI6" s="624"/>
      <c r="BJ6" s="624"/>
      <c r="BK6" s="624"/>
      <c r="BL6" s="624"/>
      <c r="BM6" s="624"/>
      <c r="BN6" s="625"/>
      <c r="BO6" s="626">
        <v>99.1</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71327</v>
      </c>
      <c r="CS6" s="624"/>
      <c r="CT6" s="624"/>
      <c r="CU6" s="624"/>
      <c r="CV6" s="624"/>
      <c r="CW6" s="624"/>
      <c r="CX6" s="624"/>
      <c r="CY6" s="625"/>
      <c r="CZ6" s="626">
        <v>1.7</v>
      </c>
      <c r="DA6" s="626"/>
      <c r="DB6" s="626"/>
      <c r="DC6" s="626"/>
      <c r="DD6" s="632" t="s">
        <v>207</v>
      </c>
      <c r="DE6" s="624"/>
      <c r="DF6" s="624"/>
      <c r="DG6" s="624"/>
      <c r="DH6" s="624"/>
      <c r="DI6" s="624"/>
      <c r="DJ6" s="624"/>
      <c r="DK6" s="624"/>
      <c r="DL6" s="624"/>
      <c r="DM6" s="624"/>
      <c r="DN6" s="624"/>
      <c r="DO6" s="624"/>
      <c r="DP6" s="625"/>
      <c r="DQ6" s="632">
        <v>71327</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2414</v>
      </c>
      <c r="S7" s="624"/>
      <c r="T7" s="624"/>
      <c r="U7" s="624"/>
      <c r="V7" s="624"/>
      <c r="W7" s="624"/>
      <c r="X7" s="624"/>
      <c r="Y7" s="625"/>
      <c r="Z7" s="626">
        <v>0.1</v>
      </c>
      <c r="AA7" s="626"/>
      <c r="AB7" s="626"/>
      <c r="AC7" s="626"/>
      <c r="AD7" s="627">
        <v>2414</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297650</v>
      </c>
      <c r="BH7" s="624"/>
      <c r="BI7" s="624"/>
      <c r="BJ7" s="624"/>
      <c r="BK7" s="624"/>
      <c r="BL7" s="624"/>
      <c r="BM7" s="624"/>
      <c r="BN7" s="625"/>
      <c r="BO7" s="626">
        <v>44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603265</v>
      </c>
      <c r="CS7" s="624"/>
      <c r="CT7" s="624"/>
      <c r="CU7" s="624"/>
      <c r="CV7" s="624"/>
      <c r="CW7" s="624"/>
      <c r="CX7" s="624"/>
      <c r="CY7" s="625"/>
      <c r="CZ7" s="626">
        <v>14.7</v>
      </c>
      <c r="DA7" s="626"/>
      <c r="DB7" s="626"/>
      <c r="DC7" s="626"/>
      <c r="DD7" s="632">
        <v>7586</v>
      </c>
      <c r="DE7" s="624"/>
      <c r="DF7" s="624"/>
      <c r="DG7" s="624"/>
      <c r="DH7" s="624"/>
      <c r="DI7" s="624"/>
      <c r="DJ7" s="624"/>
      <c r="DK7" s="624"/>
      <c r="DL7" s="624"/>
      <c r="DM7" s="624"/>
      <c r="DN7" s="624"/>
      <c r="DO7" s="624"/>
      <c r="DP7" s="625"/>
      <c r="DQ7" s="632">
        <v>548207</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7279</v>
      </c>
      <c r="S8" s="624"/>
      <c r="T8" s="624"/>
      <c r="U8" s="624"/>
      <c r="V8" s="624"/>
      <c r="W8" s="624"/>
      <c r="X8" s="624"/>
      <c r="Y8" s="625"/>
      <c r="Z8" s="626">
        <v>0.2</v>
      </c>
      <c r="AA8" s="626"/>
      <c r="AB8" s="626"/>
      <c r="AC8" s="626"/>
      <c r="AD8" s="627">
        <v>7279</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11408</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1254060</v>
      </c>
      <c r="CS8" s="624"/>
      <c r="CT8" s="624"/>
      <c r="CU8" s="624"/>
      <c r="CV8" s="624"/>
      <c r="CW8" s="624"/>
      <c r="CX8" s="624"/>
      <c r="CY8" s="625"/>
      <c r="CZ8" s="626">
        <v>30.5</v>
      </c>
      <c r="DA8" s="626"/>
      <c r="DB8" s="626"/>
      <c r="DC8" s="626"/>
      <c r="DD8" s="632">
        <v>60771</v>
      </c>
      <c r="DE8" s="624"/>
      <c r="DF8" s="624"/>
      <c r="DG8" s="624"/>
      <c r="DH8" s="624"/>
      <c r="DI8" s="624"/>
      <c r="DJ8" s="624"/>
      <c r="DK8" s="624"/>
      <c r="DL8" s="624"/>
      <c r="DM8" s="624"/>
      <c r="DN8" s="624"/>
      <c r="DO8" s="624"/>
      <c r="DP8" s="625"/>
      <c r="DQ8" s="632">
        <v>764442</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5925</v>
      </c>
      <c r="S9" s="624"/>
      <c r="T9" s="624"/>
      <c r="U9" s="624"/>
      <c r="V9" s="624"/>
      <c r="W9" s="624"/>
      <c r="X9" s="624"/>
      <c r="Y9" s="625"/>
      <c r="Z9" s="626">
        <v>0.1</v>
      </c>
      <c r="AA9" s="626"/>
      <c r="AB9" s="626"/>
      <c r="AC9" s="626"/>
      <c r="AD9" s="627">
        <v>5925</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271058</v>
      </c>
      <c r="BH9" s="624"/>
      <c r="BI9" s="624"/>
      <c r="BJ9" s="624"/>
      <c r="BK9" s="624"/>
      <c r="BL9" s="624"/>
      <c r="BM9" s="624"/>
      <c r="BN9" s="625"/>
      <c r="BO9" s="626">
        <v>40.1</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439701</v>
      </c>
      <c r="CS9" s="624"/>
      <c r="CT9" s="624"/>
      <c r="CU9" s="624"/>
      <c r="CV9" s="624"/>
      <c r="CW9" s="624"/>
      <c r="CX9" s="624"/>
      <c r="CY9" s="625"/>
      <c r="CZ9" s="626">
        <v>10.7</v>
      </c>
      <c r="DA9" s="626"/>
      <c r="DB9" s="626"/>
      <c r="DC9" s="626"/>
      <c r="DD9" s="632">
        <v>5278</v>
      </c>
      <c r="DE9" s="624"/>
      <c r="DF9" s="624"/>
      <c r="DG9" s="624"/>
      <c r="DH9" s="624"/>
      <c r="DI9" s="624"/>
      <c r="DJ9" s="624"/>
      <c r="DK9" s="624"/>
      <c r="DL9" s="624"/>
      <c r="DM9" s="624"/>
      <c r="DN9" s="624"/>
      <c r="DO9" s="624"/>
      <c r="DP9" s="625"/>
      <c r="DQ9" s="632">
        <v>397618</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112582</v>
      </c>
      <c r="S10" s="624"/>
      <c r="T10" s="624"/>
      <c r="U10" s="624"/>
      <c r="V10" s="624"/>
      <c r="W10" s="624"/>
      <c r="X10" s="624"/>
      <c r="Y10" s="625"/>
      <c r="Z10" s="626">
        <v>2.6</v>
      </c>
      <c r="AA10" s="626"/>
      <c r="AB10" s="626"/>
      <c r="AC10" s="626"/>
      <c r="AD10" s="627">
        <v>112582</v>
      </c>
      <c r="AE10" s="627"/>
      <c r="AF10" s="627"/>
      <c r="AG10" s="627"/>
      <c r="AH10" s="627"/>
      <c r="AI10" s="627"/>
      <c r="AJ10" s="627"/>
      <c r="AK10" s="627"/>
      <c r="AL10" s="628">
        <v>4.5999999999999996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9059</v>
      </c>
      <c r="BH10" s="624"/>
      <c r="BI10" s="624"/>
      <c r="BJ10" s="624"/>
      <c r="BK10" s="624"/>
      <c r="BL10" s="624"/>
      <c r="BM10" s="624"/>
      <c r="BN10" s="625"/>
      <c r="BO10" s="626">
        <v>1.3</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6125</v>
      </c>
      <c r="BH11" s="624"/>
      <c r="BI11" s="624"/>
      <c r="BJ11" s="624"/>
      <c r="BK11" s="624"/>
      <c r="BL11" s="624"/>
      <c r="BM11" s="624"/>
      <c r="BN11" s="625"/>
      <c r="BO11" s="626">
        <v>0.9</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490761</v>
      </c>
      <c r="CS11" s="624"/>
      <c r="CT11" s="624"/>
      <c r="CU11" s="624"/>
      <c r="CV11" s="624"/>
      <c r="CW11" s="624"/>
      <c r="CX11" s="624"/>
      <c r="CY11" s="625"/>
      <c r="CZ11" s="626">
        <v>11.9</v>
      </c>
      <c r="DA11" s="626"/>
      <c r="DB11" s="626"/>
      <c r="DC11" s="626"/>
      <c r="DD11" s="632">
        <v>187975</v>
      </c>
      <c r="DE11" s="624"/>
      <c r="DF11" s="624"/>
      <c r="DG11" s="624"/>
      <c r="DH11" s="624"/>
      <c r="DI11" s="624"/>
      <c r="DJ11" s="624"/>
      <c r="DK11" s="624"/>
      <c r="DL11" s="624"/>
      <c r="DM11" s="624"/>
      <c r="DN11" s="624"/>
      <c r="DO11" s="624"/>
      <c r="DP11" s="625"/>
      <c r="DQ11" s="632">
        <v>258818</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306323</v>
      </c>
      <c r="BH12" s="624"/>
      <c r="BI12" s="624"/>
      <c r="BJ12" s="624"/>
      <c r="BK12" s="624"/>
      <c r="BL12" s="624"/>
      <c r="BM12" s="624"/>
      <c r="BN12" s="625"/>
      <c r="BO12" s="626">
        <v>45.3</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95867</v>
      </c>
      <c r="CS12" s="624"/>
      <c r="CT12" s="624"/>
      <c r="CU12" s="624"/>
      <c r="CV12" s="624"/>
      <c r="CW12" s="624"/>
      <c r="CX12" s="624"/>
      <c r="CY12" s="625"/>
      <c r="CZ12" s="626">
        <v>2.2999999999999998</v>
      </c>
      <c r="DA12" s="626"/>
      <c r="DB12" s="626"/>
      <c r="DC12" s="626"/>
      <c r="DD12" s="632">
        <v>6980</v>
      </c>
      <c r="DE12" s="624"/>
      <c r="DF12" s="624"/>
      <c r="DG12" s="624"/>
      <c r="DH12" s="624"/>
      <c r="DI12" s="624"/>
      <c r="DJ12" s="624"/>
      <c r="DK12" s="624"/>
      <c r="DL12" s="624"/>
      <c r="DM12" s="624"/>
      <c r="DN12" s="624"/>
      <c r="DO12" s="624"/>
      <c r="DP12" s="625"/>
      <c r="DQ12" s="632">
        <v>70928</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9073</v>
      </c>
      <c r="S13" s="624"/>
      <c r="T13" s="624"/>
      <c r="U13" s="624"/>
      <c r="V13" s="624"/>
      <c r="W13" s="624"/>
      <c r="X13" s="624"/>
      <c r="Y13" s="625"/>
      <c r="Z13" s="626">
        <v>0.2</v>
      </c>
      <c r="AA13" s="626"/>
      <c r="AB13" s="626"/>
      <c r="AC13" s="626"/>
      <c r="AD13" s="627">
        <v>9073</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306273</v>
      </c>
      <c r="BH13" s="624"/>
      <c r="BI13" s="624"/>
      <c r="BJ13" s="624"/>
      <c r="BK13" s="624"/>
      <c r="BL13" s="624"/>
      <c r="BM13" s="624"/>
      <c r="BN13" s="625"/>
      <c r="BO13" s="626">
        <v>45.3</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158526</v>
      </c>
      <c r="CS13" s="624"/>
      <c r="CT13" s="624"/>
      <c r="CU13" s="624"/>
      <c r="CV13" s="624"/>
      <c r="CW13" s="624"/>
      <c r="CX13" s="624"/>
      <c r="CY13" s="625"/>
      <c r="CZ13" s="626">
        <v>3.9</v>
      </c>
      <c r="DA13" s="626"/>
      <c r="DB13" s="626"/>
      <c r="DC13" s="626"/>
      <c r="DD13" s="632">
        <v>105063</v>
      </c>
      <c r="DE13" s="624"/>
      <c r="DF13" s="624"/>
      <c r="DG13" s="624"/>
      <c r="DH13" s="624"/>
      <c r="DI13" s="624"/>
      <c r="DJ13" s="624"/>
      <c r="DK13" s="624"/>
      <c r="DL13" s="624"/>
      <c r="DM13" s="624"/>
      <c r="DN13" s="624"/>
      <c r="DO13" s="624"/>
      <c r="DP13" s="625"/>
      <c r="DQ13" s="632">
        <v>66098</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21665</v>
      </c>
      <c r="BH14" s="624"/>
      <c r="BI14" s="624"/>
      <c r="BJ14" s="624"/>
      <c r="BK14" s="624"/>
      <c r="BL14" s="624"/>
      <c r="BM14" s="624"/>
      <c r="BN14" s="625"/>
      <c r="BO14" s="626">
        <v>3.2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240619</v>
      </c>
      <c r="CS14" s="624"/>
      <c r="CT14" s="624"/>
      <c r="CU14" s="624"/>
      <c r="CV14" s="624"/>
      <c r="CW14" s="624"/>
      <c r="CX14" s="624"/>
      <c r="CY14" s="625"/>
      <c r="CZ14" s="626">
        <v>5.8</v>
      </c>
      <c r="DA14" s="626"/>
      <c r="DB14" s="626"/>
      <c r="DC14" s="626"/>
      <c r="DD14" s="632">
        <v>88503</v>
      </c>
      <c r="DE14" s="624"/>
      <c r="DF14" s="624"/>
      <c r="DG14" s="624"/>
      <c r="DH14" s="624"/>
      <c r="DI14" s="624"/>
      <c r="DJ14" s="624"/>
      <c r="DK14" s="624"/>
      <c r="DL14" s="624"/>
      <c r="DM14" s="624"/>
      <c r="DN14" s="624"/>
      <c r="DO14" s="624"/>
      <c r="DP14" s="625"/>
      <c r="DQ14" s="632">
        <v>151322</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6325</v>
      </c>
      <c r="S15" s="624"/>
      <c r="T15" s="624"/>
      <c r="U15" s="624"/>
      <c r="V15" s="624"/>
      <c r="W15" s="624"/>
      <c r="X15" s="624"/>
      <c r="Y15" s="625"/>
      <c r="Z15" s="626">
        <v>0.1</v>
      </c>
      <c r="AA15" s="626"/>
      <c r="AB15" s="626"/>
      <c r="AC15" s="626"/>
      <c r="AD15" s="627">
        <v>6325</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43983</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418812</v>
      </c>
      <c r="CS15" s="624"/>
      <c r="CT15" s="624"/>
      <c r="CU15" s="624"/>
      <c r="CV15" s="624"/>
      <c r="CW15" s="624"/>
      <c r="CX15" s="624"/>
      <c r="CY15" s="625"/>
      <c r="CZ15" s="626">
        <v>10.199999999999999</v>
      </c>
      <c r="DA15" s="626"/>
      <c r="DB15" s="626"/>
      <c r="DC15" s="626"/>
      <c r="DD15" s="632">
        <v>68357</v>
      </c>
      <c r="DE15" s="624"/>
      <c r="DF15" s="624"/>
      <c r="DG15" s="624"/>
      <c r="DH15" s="624"/>
      <c r="DI15" s="624"/>
      <c r="DJ15" s="624"/>
      <c r="DK15" s="624"/>
      <c r="DL15" s="624"/>
      <c r="DM15" s="624"/>
      <c r="DN15" s="624"/>
      <c r="DO15" s="624"/>
      <c r="DP15" s="625"/>
      <c r="DQ15" s="632">
        <v>306094</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1839125</v>
      </c>
      <c r="S16" s="624"/>
      <c r="T16" s="624"/>
      <c r="U16" s="624"/>
      <c r="V16" s="624"/>
      <c r="W16" s="624"/>
      <c r="X16" s="624"/>
      <c r="Y16" s="625"/>
      <c r="Z16" s="626">
        <v>41.9</v>
      </c>
      <c r="AA16" s="626"/>
      <c r="AB16" s="626"/>
      <c r="AC16" s="626"/>
      <c r="AD16" s="627">
        <v>1597097</v>
      </c>
      <c r="AE16" s="627"/>
      <c r="AF16" s="627"/>
      <c r="AG16" s="627"/>
      <c r="AH16" s="627"/>
      <c r="AI16" s="627"/>
      <c r="AJ16" s="627"/>
      <c r="AK16" s="627"/>
      <c r="AL16" s="628">
        <v>64.900000000000006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19335</v>
      </c>
      <c r="CS16" s="624"/>
      <c r="CT16" s="624"/>
      <c r="CU16" s="624"/>
      <c r="CV16" s="624"/>
      <c r="CW16" s="624"/>
      <c r="CX16" s="624"/>
      <c r="CY16" s="625"/>
      <c r="CZ16" s="626">
        <v>0.5</v>
      </c>
      <c r="DA16" s="626"/>
      <c r="DB16" s="626"/>
      <c r="DC16" s="626"/>
      <c r="DD16" s="632" t="s">
        <v>108</v>
      </c>
      <c r="DE16" s="624"/>
      <c r="DF16" s="624"/>
      <c r="DG16" s="624"/>
      <c r="DH16" s="624"/>
      <c r="DI16" s="624"/>
      <c r="DJ16" s="624"/>
      <c r="DK16" s="624"/>
      <c r="DL16" s="624"/>
      <c r="DM16" s="624"/>
      <c r="DN16" s="624"/>
      <c r="DO16" s="624"/>
      <c r="DP16" s="625"/>
      <c r="DQ16" s="632">
        <v>2730</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1597097</v>
      </c>
      <c r="S17" s="624"/>
      <c r="T17" s="624"/>
      <c r="U17" s="624"/>
      <c r="V17" s="624"/>
      <c r="W17" s="624"/>
      <c r="X17" s="624"/>
      <c r="Y17" s="625"/>
      <c r="Z17" s="626">
        <v>36.4</v>
      </c>
      <c r="AA17" s="626"/>
      <c r="AB17" s="626"/>
      <c r="AC17" s="626"/>
      <c r="AD17" s="627">
        <v>1597097</v>
      </c>
      <c r="AE17" s="627"/>
      <c r="AF17" s="627"/>
      <c r="AG17" s="627"/>
      <c r="AH17" s="627"/>
      <c r="AI17" s="627"/>
      <c r="AJ17" s="627"/>
      <c r="AK17" s="627"/>
      <c r="AL17" s="628">
        <v>64.900000000000006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325102</v>
      </c>
      <c r="CS17" s="624"/>
      <c r="CT17" s="624"/>
      <c r="CU17" s="624"/>
      <c r="CV17" s="624"/>
      <c r="CW17" s="624"/>
      <c r="CX17" s="624"/>
      <c r="CY17" s="625"/>
      <c r="CZ17" s="626">
        <v>7.9</v>
      </c>
      <c r="DA17" s="626"/>
      <c r="DB17" s="626"/>
      <c r="DC17" s="626"/>
      <c r="DD17" s="632" t="s">
        <v>108</v>
      </c>
      <c r="DE17" s="624"/>
      <c r="DF17" s="624"/>
      <c r="DG17" s="624"/>
      <c r="DH17" s="624"/>
      <c r="DI17" s="624"/>
      <c r="DJ17" s="624"/>
      <c r="DK17" s="624"/>
      <c r="DL17" s="624"/>
      <c r="DM17" s="624"/>
      <c r="DN17" s="624"/>
      <c r="DO17" s="624"/>
      <c r="DP17" s="625"/>
      <c r="DQ17" s="632">
        <v>322673</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242028</v>
      </c>
      <c r="S18" s="624"/>
      <c r="T18" s="624"/>
      <c r="U18" s="624"/>
      <c r="V18" s="624"/>
      <c r="W18" s="624"/>
      <c r="X18" s="624"/>
      <c r="Y18" s="625"/>
      <c r="Z18" s="626">
        <v>5.5</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6295</v>
      </c>
      <c r="BH19" s="624"/>
      <c r="BI19" s="624"/>
      <c r="BJ19" s="624"/>
      <c r="BK19" s="624"/>
      <c r="BL19" s="624"/>
      <c r="BM19" s="624"/>
      <c r="BN19" s="625"/>
      <c r="BO19" s="626">
        <v>0.9</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2700163</v>
      </c>
      <c r="S20" s="624"/>
      <c r="T20" s="624"/>
      <c r="U20" s="624"/>
      <c r="V20" s="624"/>
      <c r="W20" s="624"/>
      <c r="X20" s="624"/>
      <c r="Y20" s="625"/>
      <c r="Z20" s="626">
        <v>61.5</v>
      </c>
      <c r="AA20" s="626"/>
      <c r="AB20" s="626"/>
      <c r="AC20" s="626"/>
      <c r="AD20" s="627">
        <v>2458135</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6295</v>
      </c>
      <c r="BH20" s="624"/>
      <c r="BI20" s="624"/>
      <c r="BJ20" s="624"/>
      <c r="BK20" s="624"/>
      <c r="BL20" s="624"/>
      <c r="BM20" s="624"/>
      <c r="BN20" s="625"/>
      <c r="BO20" s="626">
        <v>0.9</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4117375</v>
      </c>
      <c r="CS20" s="624"/>
      <c r="CT20" s="624"/>
      <c r="CU20" s="624"/>
      <c r="CV20" s="624"/>
      <c r="CW20" s="624"/>
      <c r="CX20" s="624"/>
      <c r="CY20" s="625"/>
      <c r="CZ20" s="626">
        <v>100</v>
      </c>
      <c r="DA20" s="626"/>
      <c r="DB20" s="626"/>
      <c r="DC20" s="626"/>
      <c r="DD20" s="632">
        <v>530513</v>
      </c>
      <c r="DE20" s="624"/>
      <c r="DF20" s="624"/>
      <c r="DG20" s="624"/>
      <c r="DH20" s="624"/>
      <c r="DI20" s="624"/>
      <c r="DJ20" s="624"/>
      <c r="DK20" s="624"/>
      <c r="DL20" s="624"/>
      <c r="DM20" s="624"/>
      <c r="DN20" s="624"/>
      <c r="DO20" s="624"/>
      <c r="DP20" s="625"/>
      <c r="DQ20" s="632">
        <v>2960257</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825</v>
      </c>
      <c r="S21" s="624"/>
      <c r="T21" s="624"/>
      <c r="U21" s="624"/>
      <c r="V21" s="624"/>
      <c r="W21" s="624"/>
      <c r="X21" s="624"/>
      <c r="Y21" s="625"/>
      <c r="Z21" s="626">
        <v>0</v>
      </c>
      <c r="AA21" s="626"/>
      <c r="AB21" s="626"/>
      <c r="AC21" s="626"/>
      <c r="AD21" s="627">
        <v>825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6295</v>
      </c>
      <c r="BH21" s="624"/>
      <c r="BI21" s="624"/>
      <c r="BJ21" s="624"/>
      <c r="BK21" s="624"/>
      <c r="BL21" s="624"/>
      <c r="BM21" s="624"/>
      <c r="BN21" s="625"/>
      <c r="BO21" s="626">
        <v>0.9</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62935</v>
      </c>
      <c r="S22" s="624"/>
      <c r="T22" s="624"/>
      <c r="U22" s="624"/>
      <c r="V22" s="624"/>
      <c r="W22" s="624"/>
      <c r="X22" s="624"/>
      <c r="Y22" s="625"/>
      <c r="Z22" s="626">
        <v>1.4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76302</v>
      </c>
      <c r="S23" s="624"/>
      <c r="T23" s="624"/>
      <c r="U23" s="624"/>
      <c r="V23" s="624"/>
      <c r="W23" s="624"/>
      <c r="X23" s="624"/>
      <c r="Y23" s="625"/>
      <c r="Z23" s="626">
        <v>1.7</v>
      </c>
      <c r="AA23" s="626"/>
      <c r="AB23" s="626"/>
      <c r="AC23" s="626"/>
      <c r="AD23" s="627">
        <v>851</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18515</v>
      </c>
      <c r="S24" s="624"/>
      <c r="T24" s="624"/>
      <c r="U24" s="624"/>
      <c r="V24" s="624"/>
      <c r="W24" s="624"/>
      <c r="X24" s="624"/>
      <c r="Y24" s="625"/>
      <c r="Z24" s="626">
        <v>0.4</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1407742</v>
      </c>
      <c r="CS24" s="613"/>
      <c r="CT24" s="613"/>
      <c r="CU24" s="613"/>
      <c r="CV24" s="613"/>
      <c r="CW24" s="613"/>
      <c r="CX24" s="613"/>
      <c r="CY24" s="614"/>
      <c r="CZ24" s="650">
        <v>34.200000000000003</v>
      </c>
      <c r="DA24" s="651"/>
      <c r="DB24" s="651"/>
      <c r="DC24" s="652"/>
      <c r="DD24" s="649">
        <v>1046044</v>
      </c>
      <c r="DE24" s="613"/>
      <c r="DF24" s="613"/>
      <c r="DG24" s="613"/>
      <c r="DH24" s="613"/>
      <c r="DI24" s="613"/>
      <c r="DJ24" s="613"/>
      <c r="DK24" s="614"/>
      <c r="DL24" s="649">
        <v>1037606</v>
      </c>
      <c r="DM24" s="613"/>
      <c r="DN24" s="613"/>
      <c r="DO24" s="613"/>
      <c r="DP24" s="613"/>
      <c r="DQ24" s="613"/>
      <c r="DR24" s="613"/>
      <c r="DS24" s="613"/>
      <c r="DT24" s="613"/>
      <c r="DU24" s="613"/>
      <c r="DV24" s="614"/>
      <c r="DW24" s="617">
        <v>39.9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342821</v>
      </c>
      <c r="S25" s="624"/>
      <c r="T25" s="624"/>
      <c r="U25" s="624"/>
      <c r="V25" s="624"/>
      <c r="W25" s="624"/>
      <c r="X25" s="624"/>
      <c r="Y25" s="625"/>
      <c r="Z25" s="626">
        <v>7.8</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672506</v>
      </c>
      <c r="CS25" s="655"/>
      <c r="CT25" s="655"/>
      <c r="CU25" s="655"/>
      <c r="CV25" s="655"/>
      <c r="CW25" s="655"/>
      <c r="CX25" s="655"/>
      <c r="CY25" s="656"/>
      <c r="CZ25" s="657">
        <v>16.3</v>
      </c>
      <c r="DA25" s="658"/>
      <c r="DB25" s="658"/>
      <c r="DC25" s="659"/>
      <c r="DD25" s="632">
        <v>612084</v>
      </c>
      <c r="DE25" s="655"/>
      <c r="DF25" s="655"/>
      <c r="DG25" s="655"/>
      <c r="DH25" s="655"/>
      <c r="DI25" s="655"/>
      <c r="DJ25" s="655"/>
      <c r="DK25" s="656"/>
      <c r="DL25" s="632">
        <v>606253</v>
      </c>
      <c r="DM25" s="655"/>
      <c r="DN25" s="655"/>
      <c r="DO25" s="655"/>
      <c r="DP25" s="655"/>
      <c r="DQ25" s="655"/>
      <c r="DR25" s="655"/>
      <c r="DS25" s="655"/>
      <c r="DT25" s="655"/>
      <c r="DU25" s="655"/>
      <c r="DV25" s="656"/>
      <c r="DW25" s="628">
        <v>23.3</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411259</v>
      </c>
      <c r="CS26" s="624"/>
      <c r="CT26" s="624"/>
      <c r="CU26" s="624"/>
      <c r="CV26" s="624"/>
      <c r="CW26" s="624"/>
      <c r="CX26" s="624"/>
      <c r="CY26" s="625"/>
      <c r="CZ26" s="657">
        <v>10</v>
      </c>
      <c r="DA26" s="658"/>
      <c r="DB26" s="658"/>
      <c r="DC26" s="659"/>
      <c r="DD26" s="632">
        <v>354562</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384275</v>
      </c>
      <c r="S27" s="624"/>
      <c r="T27" s="624"/>
      <c r="U27" s="624"/>
      <c r="V27" s="624"/>
      <c r="W27" s="624"/>
      <c r="X27" s="624"/>
      <c r="Y27" s="625"/>
      <c r="Z27" s="626">
        <v>8.8000000000000007</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675916</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410134</v>
      </c>
      <c r="CS27" s="655"/>
      <c r="CT27" s="655"/>
      <c r="CU27" s="655"/>
      <c r="CV27" s="655"/>
      <c r="CW27" s="655"/>
      <c r="CX27" s="655"/>
      <c r="CY27" s="656"/>
      <c r="CZ27" s="657">
        <v>10</v>
      </c>
      <c r="DA27" s="658"/>
      <c r="DB27" s="658"/>
      <c r="DC27" s="659"/>
      <c r="DD27" s="632">
        <v>111287</v>
      </c>
      <c r="DE27" s="655"/>
      <c r="DF27" s="655"/>
      <c r="DG27" s="655"/>
      <c r="DH27" s="655"/>
      <c r="DI27" s="655"/>
      <c r="DJ27" s="655"/>
      <c r="DK27" s="656"/>
      <c r="DL27" s="632">
        <v>108680</v>
      </c>
      <c r="DM27" s="655"/>
      <c r="DN27" s="655"/>
      <c r="DO27" s="655"/>
      <c r="DP27" s="655"/>
      <c r="DQ27" s="655"/>
      <c r="DR27" s="655"/>
      <c r="DS27" s="655"/>
      <c r="DT27" s="655"/>
      <c r="DU27" s="655"/>
      <c r="DV27" s="656"/>
      <c r="DW27" s="628">
        <v>4.2</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5429</v>
      </c>
      <c r="S28" s="624"/>
      <c r="T28" s="624"/>
      <c r="U28" s="624"/>
      <c r="V28" s="624"/>
      <c r="W28" s="624"/>
      <c r="X28" s="624"/>
      <c r="Y28" s="625"/>
      <c r="Z28" s="626">
        <v>0.1</v>
      </c>
      <c r="AA28" s="626"/>
      <c r="AB28" s="626"/>
      <c r="AC28" s="626"/>
      <c r="AD28" s="627">
        <v>954</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325102</v>
      </c>
      <c r="CS28" s="624"/>
      <c r="CT28" s="624"/>
      <c r="CU28" s="624"/>
      <c r="CV28" s="624"/>
      <c r="CW28" s="624"/>
      <c r="CX28" s="624"/>
      <c r="CY28" s="625"/>
      <c r="CZ28" s="657">
        <v>7.9</v>
      </c>
      <c r="DA28" s="658"/>
      <c r="DB28" s="658"/>
      <c r="DC28" s="659"/>
      <c r="DD28" s="632">
        <v>322673</v>
      </c>
      <c r="DE28" s="624"/>
      <c r="DF28" s="624"/>
      <c r="DG28" s="624"/>
      <c r="DH28" s="624"/>
      <c r="DI28" s="624"/>
      <c r="DJ28" s="624"/>
      <c r="DK28" s="625"/>
      <c r="DL28" s="632">
        <v>322673</v>
      </c>
      <c r="DM28" s="624"/>
      <c r="DN28" s="624"/>
      <c r="DO28" s="624"/>
      <c r="DP28" s="624"/>
      <c r="DQ28" s="624"/>
      <c r="DR28" s="624"/>
      <c r="DS28" s="624"/>
      <c r="DT28" s="624"/>
      <c r="DU28" s="624"/>
      <c r="DV28" s="625"/>
      <c r="DW28" s="628">
        <v>12.4</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1190</v>
      </c>
      <c r="S29" s="624"/>
      <c r="T29" s="624"/>
      <c r="U29" s="624"/>
      <c r="V29" s="624"/>
      <c r="W29" s="624"/>
      <c r="X29" s="624"/>
      <c r="Y29" s="625"/>
      <c r="Z29" s="626">
        <v>0</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325002</v>
      </c>
      <c r="CS29" s="655"/>
      <c r="CT29" s="655"/>
      <c r="CU29" s="655"/>
      <c r="CV29" s="655"/>
      <c r="CW29" s="655"/>
      <c r="CX29" s="655"/>
      <c r="CY29" s="656"/>
      <c r="CZ29" s="657">
        <v>7.9</v>
      </c>
      <c r="DA29" s="658"/>
      <c r="DB29" s="658"/>
      <c r="DC29" s="659"/>
      <c r="DD29" s="632">
        <v>322573</v>
      </c>
      <c r="DE29" s="655"/>
      <c r="DF29" s="655"/>
      <c r="DG29" s="655"/>
      <c r="DH29" s="655"/>
      <c r="DI29" s="655"/>
      <c r="DJ29" s="655"/>
      <c r="DK29" s="656"/>
      <c r="DL29" s="632">
        <v>322573</v>
      </c>
      <c r="DM29" s="655"/>
      <c r="DN29" s="655"/>
      <c r="DO29" s="655"/>
      <c r="DP29" s="655"/>
      <c r="DQ29" s="655"/>
      <c r="DR29" s="655"/>
      <c r="DS29" s="655"/>
      <c r="DT29" s="655"/>
      <c r="DU29" s="655"/>
      <c r="DV29" s="656"/>
      <c r="DW29" s="628">
        <v>12.4</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194357</v>
      </c>
      <c r="S30" s="624"/>
      <c r="T30" s="624"/>
      <c r="U30" s="624"/>
      <c r="V30" s="624"/>
      <c r="W30" s="624"/>
      <c r="X30" s="624"/>
      <c r="Y30" s="625"/>
      <c r="Z30" s="626">
        <v>4.4000000000000004</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97.6</v>
      </c>
      <c r="BN30" s="682"/>
      <c r="BO30" s="682"/>
      <c r="BP30" s="682"/>
      <c r="BQ30" s="683"/>
      <c r="BR30" s="681">
        <v>99.5</v>
      </c>
      <c r="BS30" s="682"/>
      <c r="BT30" s="682"/>
      <c r="BU30" s="682"/>
      <c r="BV30" s="682"/>
      <c r="BW30" s="682"/>
      <c r="BX30" s="618">
        <v>97.7</v>
      </c>
      <c r="BY30" s="682"/>
      <c r="BZ30" s="682"/>
      <c r="CA30" s="682"/>
      <c r="CB30" s="683"/>
      <c r="CD30" s="686"/>
      <c r="CE30" s="687"/>
      <c r="CF30" s="637" t="s">
        <v>290</v>
      </c>
      <c r="CG30" s="638"/>
      <c r="CH30" s="638"/>
      <c r="CI30" s="638"/>
      <c r="CJ30" s="638"/>
      <c r="CK30" s="638"/>
      <c r="CL30" s="638"/>
      <c r="CM30" s="638"/>
      <c r="CN30" s="638"/>
      <c r="CO30" s="638"/>
      <c r="CP30" s="638"/>
      <c r="CQ30" s="639"/>
      <c r="CR30" s="623">
        <v>287161</v>
      </c>
      <c r="CS30" s="624"/>
      <c r="CT30" s="624"/>
      <c r="CU30" s="624"/>
      <c r="CV30" s="624"/>
      <c r="CW30" s="624"/>
      <c r="CX30" s="624"/>
      <c r="CY30" s="625"/>
      <c r="CZ30" s="657">
        <v>7</v>
      </c>
      <c r="DA30" s="658"/>
      <c r="DB30" s="658"/>
      <c r="DC30" s="659"/>
      <c r="DD30" s="632">
        <v>284944</v>
      </c>
      <c r="DE30" s="624"/>
      <c r="DF30" s="624"/>
      <c r="DG30" s="624"/>
      <c r="DH30" s="624"/>
      <c r="DI30" s="624"/>
      <c r="DJ30" s="624"/>
      <c r="DK30" s="625"/>
      <c r="DL30" s="632">
        <v>284944</v>
      </c>
      <c r="DM30" s="624"/>
      <c r="DN30" s="624"/>
      <c r="DO30" s="624"/>
      <c r="DP30" s="624"/>
      <c r="DQ30" s="624"/>
      <c r="DR30" s="624"/>
      <c r="DS30" s="624"/>
      <c r="DT30" s="624"/>
      <c r="DU30" s="624"/>
      <c r="DV30" s="625"/>
      <c r="DW30" s="628">
        <v>10.9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173400</v>
      </c>
      <c r="S31" s="624"/>
      <c r="T31" s="624"/>
      <c r="U31" s="624"/>
      <c r="V31" s="624"/>
      <c r="W31" s="624"/>
      <c r="X31" s="624"/>
      <c r="Y31" s="625"/>
      <c r="Z31" s="626">
        <v>3.9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99.6</v>
      </c>
      <c r="BH31" s="655"/>
      <c r="BI31" s="655"/>
      <c r="BJ31" s="655"/>
      <c r="BK31" s="655"/>
      <c r="BL31" s="655"/>
      <c r="BM31" s="629">
        <v>98.3</v>
      </c>
      <c r="BN31" s="679"/>
      <c r="BO31" s="679"/>
      <c r="BP31" s="679"/>
      <c r="BQ31" s="680"/>
      <c r="BR31" s="678">
        <v>99.6</v>
      </c>
      <c r="BS31" s="655"/>
      <c r="BT31" s="655"/>
      <c r="BU31" s="655"/>
      <c r="BV31" s="655"/>
      <c r="BW31" s="655"/>
      <c r="BX31" s="629">
        <v>98.3</v>
      </c>
      <c r="BY31" s="679"/>
      <c r="BZ31" s="679"/>
      <c r="CA31" s="679"/>
      <c r="CB31" s="680"/>
      <c r="CD31" s="686"/>
      <c r="CE31" s="687"/>
      <c r="CF31" s="637" t="s">
        <v>294</v>
      </c>
      <c r="CG31" s="638"/>
      <c r="CH31" s="638"/>
      <c r="CI31" s="638"/>
      <c r="CJ31" s="638"/>
      <c r="CK31" s="638"/>
      <c r="CL31" s="638"/>
      <c r="CM31" s="638"/>
      <c r="CN31" s="638"/>
      <c r="CO31" s="638"/>
      <c r="CP31" s="638"/>
      <c r="CQ31" s="639"/>
      <c r="CR31" s="623">
        <v>37841</v>
      </c>
      <c r="CS31" s="655"/>
      <c r="CT31" s="655"/>
      <c r="CU31" s="655"/>
      <c r="CV31" s="655"/>
      <c r="CW31" s="655"/>
      <c r="CX31" s="655"/>
      <c r="CY31" s="656"/>
      <c r="CZ31" s="657">
        <v>0.9</v>
      </c>
      <c r="DA31" s="658"/>
      <c r="DB31" s="658"/>
      <c r="DC31" s="659"/>
      <c r="DD31" s="632">
        <v>37629</v>
      </c>
      <c r="DE31" s="655"/>
      <c r="DF31" s="655"/>
      <c r="DG31" s="655"/>
      <c r="DH31" s="655"/>
      <c r="DI31" s="655"/>
      <c r="DJ31" s="655"/>
      <c r="DK31" s="656"/>
      <c r="DL31" s="632">
        <v>37629</v>
      </c>
      <c r="DM31" s="655"/>
      <c r="DN31" s="655"/>
      <c r="DO31" s="655"/>
      <c r="DP31" s="655"/>
      <c r="DQ31" s="655"/>
      <c r="DR31" s="655"/>
      <c r="DS31" s="655"/>
      <c r="DT31" s="655"/>
      <c r="DU31" s="655"/>
      <c r="DV31" s="656"/>
      <c r="DW31" s="628">
        <v>1.4</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43637</v>
      </c>
      <c r="S32" s="624"/>
      <c r="T32" s="624"/>
      <c r="U32" s="624"/>
      <c r="V32" s="624"/>
      <c r="W32" s="624"/>
      <c r="X32" s="624"/>
      <c r="Y32" s="625"/>
      <c r="Z32" s="626">
        <v>1</v>
      </c>
      <c r="AA32" s="626"/>
      <c r="AB32" s="626"/>
      <c r="AC32" s="626"/>
      <c r="AD32" s="627">
        <v>898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99.3</v>
      </c>
      <c r="BH32" s="691"/>
      <c r="BI32" s="691"/>
      <c r="BJ32" s="691"/>
      <c r="BK32" s="691"/>
      <c r="BL32" s="691"/>
      <c r="BM32" s="692">
        <v>96.5</v>
      </c>
      <c r="BN32" s="691"/>
      <c r="BO32" s="691"/>
      <c r="BP32" s="691"/>
      <c r="BQ32" s="693"/>
      <c r="BR32" s="690">
        <v>99.4</v>
      </c>
      <c r="BS32" s="691"/>
      <c r="BT32" s="691"/>
      <c r="BU32" s="691"/>
      <c r="BV32" s="691"/>
      <c r="BW32" s="691"/>
      <c r="BX32" s="692">
        <v>96.8</v>
      </c>
      <c r="BY32" s="691"/>
      <c r="BZ32" s="691"/>
      <c r="CA32" s="691"/>
      <c r="CB32" s="693"/>
      <c r="CD32" s="688"/>
      <c r="CE32" s="689"/>
      <c r="CF32" s="637" t="s">
        <v>297</v>
      </c>
      <c r="CG32" s="638"/>
      <c r="CH32" s="638"/>
      <c r="CI32" s="638"/>
      <c r="CJ32" s="638"/>
      <c r="CK32" s="638"/>
      <c r="CL32" s="638"/>
      <c r="CM32" s="638"/>
      <c r="CN32" s="638"/>
      <c r="CO32" s="638"/>
      <c r="CP32" s="638"/>
      <c r="CQ32" s="639"/>
      <c r="CR32" s="623">
        <v>100</v>
      </c>
      <c r="CS32" s="624"/>
      <c r="CT32" s="624"/>
      <c r="CU32" s="624"/>
      <c r="CV32" s="624"/>
      <c r="CW32" s="624"/>
      <c r="CX32" s="624"/>
      <c r="CY32" s="625"/>
      <c r="CZ32" s="657">
        <v>0</v>
      </c>
      <c r="DA32" s="658"/>
      <c r="DB32" s="658"/>
      <c r="DC32" s="659"/>
      <c r="DD32" s="632">
        <v>100</v>
      </c>
      <c r="DE32" s="624"/>
      <c r="DF32" s="624"/>
      <c r="DG32" s="624"/>
      <c r="DH32" s="624"/>
      <c r="DI32" s="624"/>
      <c r="DJ32" s="624"/>
      <c r="DK32" s="625"/>
      <c r="DL32" s="632">
        <v>100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386400</v>
      </c>
      <c r="S33" s="624"/>
      <c r="T33" s="624"/>
      <c r="U33" s="624"/>
      <c r="V33" s="624"/>
      <c r="W33" s="624"/>
      <c r="X33" s="624"/>
      <c r="Y33" s="625"/>
      <c r="Z33" s="626">
        <v>8.8000000000000007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2159785</v>
      </c>
      <c r="CS33" s="655"/>
      <c r="CT33" s="655"/>
      <c r="CU33" s="655"/>
      <c r="CV33" s="655"/>
      <c r="CW33" s="655"/>
      <c r="CX33" s="655"/>
      <c r="CY33" s="656"/>
      <c r="CZ33" s="657">
        <v>52.5</v>
      </c>
      <c r="DA33" s="658"/>
      <c r="DB33" s="658"/>
      <c r="DC33" s="659"/>
      <c r="DD33" s="632">
        <v>1791144</v>
      </c>
      <c r="DE33" s="655"/>
      <c r="DF33" s="655"/>
      <c r="DG33" s="655"/>
      <c r="DH33" s="655"/>
      <c r="DI33" s="655"/>
      <c r="DJ33" s="655"/>
      <c r="DK33" s="656"/>
      <c r="DL33" s="632">
        <v>1282758</v>
      </c>
      <c r="DM33" s="655"/>
      <c r="DN33" s="655"/>
      <c r="DO33" s="655"/>
      <c r="DP33" s="655"/>
      <c r="DQ33" s="655"/>
      <c r="DR33" s="655"/>
      <c r="DS33" s="655"/>
      <c r="DT33" s="655"/>
      <c r="DU33" s="655"/>
      <c r="DV33" s="656"/>
      <c r="DW33" s="628">
        <v>49.3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863749</v>
      </c>
      <c r="CS34" s="624"/>
      <c r="CT34" s="624"/>
      <c r="CU34" s="624"/>
      <c r="CV34" s="624"/>
      <c r="CW34" s="624"/>
      <c r="CX34" s="624"/>
      <c r="CY34" s="625"/>
      <c r="CZ34" s="657">
        <v>21</v>
      </c>
      <c r="DA34" s="658"/>
      <c r="DB34" s="658"/>
      <c r="DC34" s="659"/>
      <c r="DD34" s="632">
        <v>642047</v>
      </c>
      <c r="DE34" s="624"/>
      <c r="DF34" s="624"/>
      <c r="DG34" s="624"/>
      <c r="DH34" s="624"/>
      <c r="DI34" s="624"/>
      <c r="DJ34" s="624"/>
      <c r="DK34" s="625"/>
      <c r="DL34" s="632">
        <v>460599</v>
      </c>
      <c r="DM34" s="624"/>
      <c r="DN34" s="624"/>
      <c r="DO34" s="624"/>
      <c r="DP34" s="624"/>
      <c r="DQ34" s="624"/>
      <c r="DR34" s="624"/>
      <c r="DS34" s="624"/>
      <c r="DT34" s="624"/>
      <c r="DU34" s="624"/>
      <c r="DV34" s="625"/>
      <c r="DW34" s="628">
        <v>17.7</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141800</v>
      </c>
      <c r="S35" s="624"/>
      <c r="T35" s="624"/>
      <c r="U35" s="624"/>
      <c r="V35" s="624"/>
      <c r="W35" s="624"/>
      <c r="X35" s="624"/>
      <c r="Y35" s="625"/>
      <c r="Z35" s="626">
        <v>3.2</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709663</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33049</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15379</v>
      </c>
      <c r="CS35" s="655"/>
      <c r="CT35" s="655"/>
      <c r="CU35" s="655"/>
      <c r="CV35" s="655"/>
      <c r="CW35" s="655"/>
      <c r="CX35" s="655"/>
      <c r="CY35" s="656"/>
      <c r="CZ35" s="657">
        <v>0.4</v>
      </c>
      <c r="DA35" s="658"/>
      <c r="DB35" s="658"/>
      <c r="DC35" s="659"/>
      <c r="DD35" s="632">
        <v>15337</v>
      </c>
      <c r="DE35" s="655"/>
      <c r="DF35" s="655"/>
      <c r="DG35" s="655"/>
      <c r="DH35" s="655"/>
      <c r="DI35" s="655"/>
      <c r="DJ35" s="655"/>
      <c r="DK35" s="656"/>
      <c r="DL35" s="632">
        <v>15337</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4390249</v>
      </c>
      <c r="S36" s="696"/>
      <c r="T36" s="696"/>
      <c r="U36" s="696"/>
      <c r="V36" s="696"/>
      <c r="W36" s="696"/>
      <c r="X36" s="696"/>
      <c r="Y36" s="697"/>
      <c r="Z36" s="698">
        <v>100</v>
      </c>
      <c r="AA36" s="698"/>
      <c r="AB36" s="698"/>
      <c r="AC36" s="698"/>
      <c r="AD36" s="699">
        <v>2461663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196603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33049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583314</v>
      </c>
      <c r="CS36" s="624"/>
      <c r="CT36" s="624"/>
      <c r="CU36" s="624"/>
      <c r="CV36" s="624"/>
      <c r="CW36" s="624"/>
      <c r="CX36" s="624"/>
      <c r="CY36" s="625"/>
      <c r="CZ36" s="657">
        <v>14.2</v>
      </c>
      <c r="DA36" s="658"/>
      <c r="DB36" s="658"/>
      <c r="DC36" s="659"/>
      <c r="DD36" s="632">
        <v>524904</v>
      </c>
      <c r="DE36" s="624"/>
      <c r="DF36" s="624"/>
      <c r="DG36" s="624"/>
      <c r="DH36" s="624"/>
      <c r="DI36" s="624"/>
      <c r="DJ36" s="624"/>
      <c r="DK36" s="625"/>
      <c r="DL36" s="632">
        <v>400636</v>
      </c>
      <c r="DM36" s="624"/>
      <c r="DN36" s="624"/>
      <c r="DO36" s="624"/>
      <c r="DP36" s="624"/>
      <c r="DQ36" s="624"/>
      <c r="DR36" s="624"/>
      <c r="DS36" s="624"/>
      <c r="DT36" s="624"/>
      <c r="DU36" s="624"/>
      <c r="DV36" s="625"/>
      <c r="DW36" s="628">
        <v>15.4</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98857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1206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276499</v>
      </c>
      <c r="CS37" s="655"/>
      <c r="CT37" s="655"/>
      <c r="CU37" s="655"/>
      <c r="CV37" s="655"/>
      <c r="CW37" s="655"/>
      <c r="CX37" s="655"/>
      <c r="CY37" s="656"/>
      <c r="CZ37" s="657">
        <v>6.7</v>
      </c>
      <c r="DA37" s="658"/>
      <c r="DB37" s="658"/>
      <c r="DC37" s="659"/>
      <c r="DD37" s="632">
        <v>271809</v>
      </c>
      <c r="DE37" s="655"/>
      <c r="DF37" s="655"/>
      <c r="DG37" s="655"/>
      <c r="DH37" s="655"/>
      <c r="DI37" s="655"/>
      <c r="DJ37" s="655"/>
      <c r="DK37" s="656"/>
      <c r="DL37" s="632">
        <v>217391</v>
      </c>
      <c r="DM37" s="655"/>
      <c r="DN37" s="655"/>
      <c r="DO37" s="655"/>
      <c r="DP37" s="655"/>
      <c r="DQ37" s="655"/>
      <c r="DR37" s="655"/>
      <c r="DS37" s="655"/>
      <c r="DT37" s="655"/>
      <c r="DU37" s="655"/>
      <c r="DV37" s="656"/>
      <c r="DW37" s="628">
        <v>8.4</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29372</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2168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581434</v>
      </c>
      <c r="CS38" s="624"/>
      <c r="CT38" s="624"/>
      <c r="CU38" s="624"/>
      <c r="CV38" s="624"/>
      <c r="CW38" s="624"/>
      <c r="CX38" s="624"/>
      <c r="CY38" s="625"/>
      <c r="CZ38" s="657">
        <v>14.1</v>
      </c>
      <c r="DA38" s="658"/>
      <c r="DB38" s="658"/>
      <c r="DC38" s="659"/>
      <c r="DD38" s="632">
        <v>515007</v>
      </c>
      <c r="DE38" s="624"/>
      <c r="DF38" s="624"/>
      <c r="DG38" s="624"/>
      <c r="DH38" s="624"/>
      <c r="DI38" s="624"/>
      <c r="DJ38" s="624"/>
      <c r="DK38" s="625"/>
      <c r="DL38" s="632">
        <v>406186</v>
      </c>
      <c r="DM38" s="624"/>
      <c r="DN38" s="624"/>
      <c r="DO38" s="624"/>
      <c r="DP38" s="624"/>
      <c r="DQ38" s="624"/>
      <c r="DR38" s="624"/>
      <c r="DS38" s="624"/>
      <c r="DT38" s="624"/>
      <c r="DU38" s="624"/>
      <c r="DV38" s="625"/>
      <c r="DW38" s="628">
        <v>15.6</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59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99209</v>
      </c>
      <c r="CS39" s="655"/>
      <c r="CT39" s="655"/>
      <c r="CU39" s="655"/>
      <c r="CV39" s="655"/>
      <c r="CW39" s="655"/>
      <c r="CX39" s="655"/>
      <c r="CY39" s="656"/>
      <c r="CZ39" s="657">
        <v>2.4</v>
      </c>
      <c r="DA39" s="658"/>
      <c r="DB39" s="658"/>
      <c r="DC39" s="659"/>
      <c r="DD39" s="632">
        <v>93849</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107966</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16700</v>
      </c>
      <c r="CS40" s="624"/>
      <c r="CT40" s="624"/>
      <c r="CU40" s="624"/>
      <c r="CV40" s="624"/>
      <c r="CW40" s="624"/>
      <c r="CX40" s="624"/>
      <c r="CY40" s="625"/>
      <c r="CZ40" s="657">
        <v>0.4</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276806</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282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549848</v>
      </c>
      <c r="CS42" s="624"/>
      <c r="CT42" s="624"/>
      <c r="CU42" s="624"/>
      <c r="CV42" s="624"/>
      <c r="CW42" s="624"/>
      <c r="CX42" s="624"/>
      <c r="CY42" s="625"/>
      <c r="CZ42" s="657">
        <v>13.4</v>
      </c>
      <c r="DA42" s="706"/>
      <c r="DB42" s="706"/>
      <c r="DC42" s="707"/>
      <c r="DD42" s="632">
        <v>123069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530513</v>
      </c>
      <c r="CS44" s="624"/>
      <c r="CT44" s="624"/>
      <c r="CU44" s="624"/>
      <c r="CV44" s="624"/>
      <c r="CW44" s="624"/>
      <c r="CX44" s="624"/>
      <c r="CY44" s="625"/>
      <c r="CZ44" s="657">
        <v>12.9</v>
      </c>
      <c r="DA44" s="706"/>
      <c r="DB44" s="706"/>
      <c r="DC44" s="707"/>
      <c r="DD44" s="632">
        <v>120339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260058</v>
      </c>
      <c r="CS45" s="655"/>
      <c r="CT45" s="655"/>
      <c r="CU45" s="655"/>
      <c r="CV45" s="655"/>
      <c r="CW45" s="655"/>
      <c r="CX45" s="655"/>
      <c r="CY45" s="656"/>
      <c r="CZ45" s="657">
        <v>6.3</v>
      </c>
      <c r="DA45" s="658"/>
      <c r="DB45" s="658"/>
      <c r="DC45" s="659"/>
      <c r="DD45" s="632">
        <v>15379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224793</v>
      </c>
      <c r="CS46" s="624"/>
      <c r="CT46" s="624"/>
      <c r="CU46" s="624"/>
      <c r="CV46" s="624"/>
      <c r="CW46" s="624"/>
      <c r="CX46" s="624"/>
      <c r="CY46" s="625"/>
      <c r="CZ46" s="657">
        <v>5.5</v>
      </c>
      <c r="DA46" s="706"/>
      <c r="DB46" s="706"/>
      <c r="DC46" s="707"/>
      <c r="DD46" s="632">
        <v>104098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19335</v>
      </c>
      <c r="CS47" s="655"/>
      <c r="CT47" s="655"/>
      <c r="CU47" s="655"/>
      <c r="CV47" s="655"/>
      <c r="CW47" s="655"/>
      <c r="CX47" s="655"/>
      <c r="CY47" s="656"/>
      <c r="CZ47" s="657">
        <v>0.5</v>
      </c>
      <c r="DA47" s="658"/>
      <c r="DB47" s="658"/>
      <c r="DC47" s="659"/>
      <c r="DD47" s="632">
        <v>2730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4117375</v>
      </c>
      <c r="CS49" s="691"/>
      <c r="CT49" s="691"/>
      <c r="CU49" s="691"/>
      <c r="CV49" s="691"/>
      <c r="CW49" s="691"/>
      <c r="CX49" s="691"/>
      <c r="CY49" s="718"/>
      <c r="CZ49" s="719">
        <v>100</v>
      </c>
      <c r="DA49" s="720"/>
      <c r="DB49" s="720"/>
      <c r="DC49" s="721"/>
      <c r="DD49" s="722">
        <v>2960257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3"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4354</v>
      </c>
      <c r="R7" s="753"/>
      <c r="S7" s="753"/>
      <c r="T7" s="753"/>
      <c r="U7" s="753"/>
      <c r="V7" s="753">
        <v>4117</v>
      </c>
      <c r="W7" s="753"/>
      <c r="X7" s="753"/>
      <c r="Y7" s="753"/>
      <c r="Z7" s="753"/>
      <c r="AA7" s="753">
        <v>237</v>
      </c>
      <c r="AB7" s="753"/>
      <c r="AC7" s="753"/>
      <c r="AD7" s="753"/>
      <c r="AE7" s="754"/>
      <c r="AF7" s="755">
        <v>230</v>
      </c>
      <c r="AG7" s="756"/>
      <c r="AH7" s="756"/>
      <c r="AI7" s="756"/>
      <c r="AJ7" s="757"/>
      <c r="AK7" s="792">
        <v>194</v>
      </c>
      <c r="AL7" s="793"/>
      <c r="AM7" s="793"/>
      <c r="AN7" s="793"/>
      <c r="AO7" s="793"/>
      <c r="AP7" s="793">
        <v>3563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36</v>
      </c>
      <c r="R8" s="777"/>
      <c r="S8" s="777"/>
      <c r="T8" s="777"/>
      <c r="U8" s="777"/>
      <c r="V8" s="777">
        <v>0</v>
      </c>
      <c r="W8" s="777"/>
      <c r="X8" s="777"/>
      <c r="Y8" s="777"/>
      <c r="Z8" s="777"/>
      <c r="AA8" s="777">
        <v>36</v>
      </c>
      <c r="AB8" s="777"/>
      <c r="AC8" s="777"/>
      <c r="AD8" s="777"/>
      <c r="AE8" s="778"/>
      <c r="AF8" s="779">
        <v>36</v>
      </c>
      <c r="AG8" s="780"/>
      <c r="AH8" s="780"/>
      <c r="AI8" s="780"/>
      <c r="AJ8" s="781"/>
      <c r="AK8" s="782" t="s">
        <v>544</v>
      </c>
      <c r="AL8" s="783"/>
      <c r="AM8" s="783"/>
      <c r="AN8" s="783"/>
      <c r="AO8" s="783"/>
      <c r="AP8" s="783" t="s">
        <v>544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4390</v>
      </c>
      <c r="R23" s="812"/>
      <c r="S23" s="812"/>
      <c r="T23" s="812"/>
      <c r="U23" s="812"/>
      <c r="V23" s="812">
        <v>4117</v>
      </c>
      <c r="W23" s="812"/>
      <c r="X23" s="812"/>
      <c r="Y23" s="812"/>
      <c r="Z23" s="812"/>
      <c r="AA23" s="812">
        <v>273</v>
      </c>
      <c r="AB23" s="812"/>
      <c r="AC23" s="812"/>
      <c r="AD23" s="812"/>
      <c r="AE23" s="813"/>
      <c r="AF23" s="814">
        <v>266</v>
      </c>
      <c r="AG23" s="812"/>
      <c r="AH23" s="812"/>
      <c r="AI23" s="812"/>
      <c r="AJ23" s="815"/>
      <c r="AK23" s="816"/>
      <c r="AL23" s="817"/>
      <c r="AM23" s="817"/>
      <c r="AN23" s="817"/>
      <c r="AO23" s="817"/>
      <c r="AP23" s="812">
        <v>3563</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1121</v>
      </c>
      <c r="R28" s="841"/>
      <c r="S28" s="841"/>
      <c r="T28" s="841"/>
      <c r="U28" s="841"/>
      <c r="V28" s="841">
        <v>1088</v>
      </c>
      <c r="W28" s="841"/>
      <c r="X28" s="841"/>
      <c r="Y28" s="841"/>
      <c r="Z28" s="841"/>
      <c r="AA28" s="841">
        <v>33</v>
      </c>
      <c r="AB28" s="841"/>
      <c r="AC28" s="841"/>
      <c r="AD28" s="841"/>
      <c r="AE28" s="842"/>
      <c r="AF28" s="843">
        <v>33</v>
      </c>
      <c r="AG28" s="841"/>
      <c r="AH28" s="841"/>
      <c r="AI28" s="841"/>
      <c r="AJ28" s="844"/>
      <c r="AK28" s="845">
        <v>127</v>
      </c>
      <c r="AL28" s="836"/>
      <c r="AM28" s="836"/>
      <c r="AN28" s="836"/>
      <c r="AO28" s="836"/>
      <c r="AP28" s="836" t="s">
        <v>545</v>
      </c>
      <c r="AQ28" s="836"/>
      <c r="AR28" s="836"/>
      <c r="AS28" s="836"/>
      <c r="AT28" s="836"/>
      <c r="AU28" s="836" t="s">
        <v>546</v>
      </c>
      <c r="AV28" s="836"/>
      <c r="AW28" s="836"/>
      <c r="AX28" s="836"/>
      <c r="AY28" s="836"/>
      <c r="AZ28" s="837" t="s">
        <v>546</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795</v>
      </c>
      <c r="R29" s="777"/>
      <c r="S29" s="777"/>
      <c r="T29" s="777"/>
      <c r="U29" s="777"/>
      <c r="V29" s="777">
        <v>771</v>
      </c>
      <c r="W29" s="777"/>
      <c r="X29" s="777"/>
      <c r="Y29" s="777"/>
      <c r="Z29" s="777"/>
      <c r="AA29" s="777">
        <v>24</v>
      </c>
      <c r="AB29" s="777"/>
      <c r="AC29" s="777"/>
      <c r="AD29" s="777"/>
      <c r="AE29" s="778"/>
      <c r="AF29" s="779">
        <v>24</v>
      </c>
      <c r="AG29" s="780"/>
      <c r="AH29" s="780"/>
      <c r="AI29" s="780"/>
      <c r="AJ29" s="781"/>
      <c r="AK29" s="848">
        <v>125</v>
      </c>
      <c r="AL29" s="849"/>
      <c r="AM29" s="849"/>
      <c r="AN29" s="849"/>
      <c r="AO29" s="849"/>
      <c r="AP29" s="849" t="s">
        <v>546</v>
      </c>
      <c r="AQ29" s="849"/>
      <c r="AR29" s="849"/>
      <c r="AS29" s="849"/>
      <c r="AT29" s="849"/>
      <c r="AU29" s="849" t="s">
        <v>546</v>
      </c>
      <c r="AV29" s="849"/>
      <c r="AW29" s="849"/>
      <c r="AX29" s="849"/>
      <c r="AY29" s="849"/>
      <c r="AZ29" s="850" t="s">
        <v>546</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173</v>
      </c>
      <c r="R30" s="777"/>
      <c r="S30" s="777"/>
      <c r="T30" s="777"/>
      <c r="U30" s="777"/>
      <c r="V30" s="777">
        <v>170</v>
      </c>
      <c r="W30" s="777"/>
      <c r="X30" s="777"/>
      <c r="Y30" s="777"/>
      <c r="Z30" s="777"/>
      <c r="AA30" s="777">
        <v>3</v>
      </c>
      <c r="AB30" s="777"/>
      <c r="AC30" s="777"/>
      <c r="AD30" s="777"/>
      <c r="AE30" s="778"/>
      <c r="AF30" s="779">
        <v>3</v>
      </c>
      <c r="AG30" s="780"/>
      <c r="AH30" s="780"/>
      <c r="AI30" s="780"/>
      <c r="AJ30" s="781"/>
      <c r="AK30" s="848">
        <v>123</v>
      </c>
      <c r="AL30" s="849"/>
      <c r="AM30" s="849"/>
      <c r="AN30" s="849"/>
      <c r="AO30" s="849"/>
      <c r="AP30" s="849" t="s">
        <v>547</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234</v>
      </c>
      <c r="R31" s="777"/>
      <c r="S31" s="777"/>
      <c r="T31" s="777"/>
      <c r="U31" s="777"/>
      <c r="V31" s="777">
        <v>247</v>
      </c>
      <c r="W31" s="777"/>
      <c r="X31" s="777"/>
      <c r="Y31" s="777"/>
      <c r="Z31" s="777"/>
      <c r="AA31" s="777">
        <v>-13</v>
      </c>
      <c r="AB31" s="777"/>
      <c r="AC31" s="777"/>
      <c r="AD31" s="777"/>
      <c r="AE31" s="778"/>
      <c r="AF31" s="779">
        <v>250</v>
      </c>
      <c r="AG31" s="780"/>
      <c r="AH31" s="780"/>
      <c r="AI31" s="780"/>
      <c r="AJ31" s="781"/>
      <c r="AK31" s="848">
        <v>29</v>
      </c>
      <c r="AL31" s="849"/>
      <c r="AM31" s="849"/>
      <c r="AN31" s="849"/>
      <c r="AO31" s="849"/>
      <c r="AP31" s="849">
        <v>887</v>
      </c>
      <c r="AQ31" s="849"/>
      <c r="AR31" s="849"/>
      <c r="AS31" s="849"/>
      <c r="AT31" s="849"/>
      <c r="AU31" s="849">
        <v>341</v>
      </c>
      <c r="AV31" s="849"/>
      <c r="AW31" s="849"/>
      <c r="AX31" s="849"/>
      <c r="AY31" s="849"/>
      <c r="AZ31" s="850" t="s">
        <v>546</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364</v>
      </c>
      <c r="R32" s="777"/>
      <c r="S32" s="777"/>
      <c r="T32" s="777"/>
      <c r="U32" s="777"/>
      <c r="V32" s="777">
        <v>356</v>
      </c>
      <c r="W32" s="777"/>
      <c r="X32" s="777"/>
      <c r="Y32" s="777"/>
      <c r="Z32" s="777"/>
      <c r="AA32" s="777">
        <v>8</v>
      </c>
      <c r="AB32" s="777"/>
      <c r="AC32" s="777"/>
      <c r="AD32" s="777"/>
      <c r="AE32" s="778"/>
      <c r="AF32" s="779">
        <v>8</v>
      </c>
      <c r="AG32" s="780"/>
      <c r="AH32" s="780"/>
      <c r="AI32" s="780"/>
      <c r="AJ32" s="781"/>
      <c r="AK32" s="848">
        <v>231</v>
      </c>
      <c r="AL32" s="849"/>
      <c r="AM32" s="849"/>
      <c r="AN32" s="849"/>
      <c r="AO32" s="849"/>
      <c r="AP32" s="849">
        <v>2341</v>
      </c>
      <c r="AQ32" s="849"/>
      <c r="AR32" s="849"/>
      <c r="AS32" s="849"/>
      <c r="AT32" s="849"/>
      <c r="AU32" s="849">
        <v>1831</v>
      </c>
      <c r="AV32" s="849"/>
      <c r="AW32" s="849"/>
      <c r="AX32" s="849"/>
      <c r="AY32" s="849"/>
      <c r="AZ32" s="850" t="s">
        <v>546</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318</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70" t="s">
        <v>391</v>
      </c>
      <c r="AG66" s="831"/>
      <c r="AH66" s="831"/>
      <c r="AI66" s="831"/>
      <c r="AJ66" s="871"/>
      <c r="AK66" s="735" t="s">
        <v>392</v>
      </c>
      <c r="AL66" s="759"/>
      <c r="AM66" s="759"/>
      <c r="AN66" s="759"/>
      <c r="AO66" s="760"/>
      <c r="AP66" s="735" t="s">
        <v>393</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548</v>
      </c>
      <c r="C68" s="888"/>
      <c r="D68" s="888"/>
      <c r="E68" s="888"/>
      <c r="F68" s="888"/>
      <c r="G68" s="888"/>
      <c r="H68" s="888"/>
      <c r="I68" s="888"/>
      <c r="J68" s="888"/>
      <c r="K68" s="888"/>
      <c r="L68" s="888"/>
      <c r="M68" s="888"/>
      <c r="N68" s="888"/>
      <c r="O68" s="888"/>
      <c r="P68" s="889"/>
      <c r="Q68" s="890">
        <v>1488</v>
      </c>
      <c r="R68" s="884"/>
      <c r="S68" s="884"/>
      <c r="T68" s="884"/>
      <c r="U68" s="884"/>
      <c r="V68" s="884">
        <v>1430</v>
      </c>
      <c r="W68" s="884"/>
      <c r="X68" s="884"/>
      <c r="Y68" s="884"/>
      <c r="Z68" s="884"/>
      <c r="AA68" s="884">
        <v>58</v>
      </c>
      <c r="AB68" s="884"/>
      <c r="AC68" s="884"/>
      <c r="AD68" s="884"/>
      <c r="AE68" s="884"/>
      <c r="AF68" s="884">
        <v>58</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549</v>
      </c>
      <c r="C69" s="892"/>
      <c r="D69" s="892"/>
      <c r="E69" s="892"/>
      <c r="F69" s="892"/>
      <c r="G69" s="892"/>
      <c r="H69" s="892"/>
      <c r="I69" s="892"/>
      <c r="J69" s="892"/>
      <c r="K69" s="892"/>
      <c r="L69" s="892"/>
      <c r="M69" s="892"/>
      <c r="N69" s="892"/>
      <c r="O69" s="892"/>
      <c r="P69" s="893"/>
      <c r="Q69" s="894">
        <v>546</v>
      </c>
      <c r="R69" s="849"/>
      <c r="S69" s="849"/>
      <c r="T69" s="849"/>
      <c r="U69" s="849"/>
      <c r="V69" s="849">
        <v>517</v>
      </c>
      <c r="W69" s="849"/>
      <c r="X69" s="849"/>
      <c r="Y69" s="849"/>
      <c r="Z69" s="849"/>
      <c r="AA69" s="849">
        <v>29</v>
      </c>
      <c r="AB69" s="849"/>
      <c r="AC69" s="849"/>
      <c r="AD69" s="849"/>
      <c r="AE69" s="849"/>
      <c r="AF69" s="849">
        <v>29</v>
      </c>
      <c r="AG69" s="849"/>
      <c r="AH69" s="849"/>
      <c r="AI69" s="849"/>
      <c r="AJ69" s="849"/>
      <c r="AK69" s="849">
        <v>116</v>
      </c>
      <c r="AL69" s="849"/>
      <c r="AM69" s="849"/>
      <c r="AN69" s="849"/>
      <c r="AO69" s="849"/>
      <c r="AP69" s="849">
        <v>179</v>
      </c>
      <c r="AQ69" s="849"/>
      <c r="AR69" s="849"/>
      <c r="AS69" s="849"/>
      <c r="AT69" s="849"/>
      <c r="AU69" s="849">
        <v>17</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550</v>
      </c>
      <c r="C70" s="892"/>
      <c r="D70" s="892"/>
      <c r="E70" s="892"/>
      <c r="F70" s="892"/>
      <c r="G70" s="892"/>
      <c r="H70" s="892"/>
      <c r="I70" s="892"/>
      <c r="J70" s="892"/>
      <c r="K70" s="892"/>
      <c r="L70" s="892"/>
      <c r="M70" s="892"/>
      <c r="N70" s="892"/>
      <c r="O70" s="892"/>
      <c r="P70" s="893"/>
      <c r="Q70" s="894">
        <v>1181</v>
      </c>
      <c r="R70" s="849"/>
      <c r="S70" s="849"/>
      <c r="T70" s="849"/>
      <c r="U70" s="849"/>
      <c r="V70" s="849">
        <v>1191</v>
      </c>
      <c r="W70" s="849"/>
      <c r="X70" s="849"/>
      <c r="Y70" s="849"/>
      <c r="Z70" s="849"/>
      <c r="AA70" s="849">
        <v>40</v>
      </c>
      <c r="AB70" s="849"/>
      <c r="AC70" s="849"/>
      <c r="AD70" s="849"/>
      <c r="AE70" s="849"/>
      <c r="AF70" s="849">
        <v>40</v>
      </c>
      <c r="AG70" s="849"/>
      <c r="AH70" s="849"/>
      <c r="AI70" s="849"/>
      <c r="AJ70" s="849"/>
      <c r="AK70" s="849" t="s">
        <v>546</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551</v>
      </c>
      <c r="C71" s="892"/>
      <c r="D71" s="892"/>
      <c r="E71" s="892"/>
      <c r="F71" s="892"/>
      <c r="G71" s="892"/>
      <c r="H71" s="892"/>
      <c r="I71" s="892"/>
      <c r="J71" s="892"/>
      <c r="K71" s="892"/>
      <c r="L71" s="892"/>
      <c r="M71" s="892"/>
      <c r="N71" s="892"/>
      <c r="O71" s="892"/>
      <c r="P71" s="893"/>
      <c r="Q71" s="894">
        <v>1090</v>
      </c>
      <c r="R71" s="849"/>
      <c r="S71" s="849"/>
      <c r="T71" s="849"/>
      <c r="U71" s="849"/>
      <c r="V71" s="849">
        <v>1074</v>
      </c>
      <c r="W71" s="849"/>
      <c r="X71" s="849"/>
      <c r="Y71" s="849"/>
      <c r="Z71" s="849"/>
      <c r="AA71" s="849">
        <v>16</v>
      </c>
      <c r="AB71" s="849"/>
      <c r="AC71" s="849"/>
      <c r="AD71" s="849"/>
      <c r="AE71" s="849"/>
      <c r="AF71" s="849">
        <v>16</v>
      </c>
      <c r="AG71" s="849"/>
      <c r="AH71" s="849"/>
      <c r="AI71" s="849"/>
      <c r="AJ71" s="849"/>
      <c r="AK71" s="849">
        <v>20</v>
      </c>
      <c r="AL71" s="849"/>
      <c r="AM71" s="849"/>
      <c r="AN71" s="849"/>
      <c r="AO71" s="849"/>
      <c r="AP71" s="849">
        <v>570</v>
      </c>
      <c r="AQ71" s="849"/>
      <c r="AR71" s="849"/>
      <c r="AS71" s="849"/>
      <c r="AT71" s="849"/>
      <c r="AU71" s="849">
        <v>73</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552</v>
      </c>
      <c r="C72" s="892"/>
      <c r="D72" s="892"/>
      <c r="E72" s="892"/>
      <c r="F72" s="892"/>
      <c r="G72" s="892"/>
      <c r="H72" s="892"/>
      <c r="I72" s="892"/>
      <c r="J72" s="892"/>
      <c r="K72" s="892"/>
      <c r="L72" s="892"/>
      <c r="M72" s="892"/>
      <c r="N72" s="892"/>
      <c r="O72" s="892"/>
      <c r="P72" s="893"/>
      <c r="Q72" s="894">
        <v>6078</v>
      </c>
      <c r="R72" s="849"/>
      <c r="S72" s="849"/>
      <c r="T72" s="849"/>
      <c r="U72" s="849"/>
      <c r="V72" s="849">
        <v>6721</v>
      </c>
      <c r="W72" s="849"/>
      <c r="X72" s="849"/>
      <c r="Y72" s="849"/>
      <c r="Z72" s="849"/>
      <c r="AA72" s="849">
        <v>-644</v>
      </c>
      <c r="AB72" s="849"/>
      <c r="AC72" s="849"/>
      <c r="AD72" s="849"/>
      <c r="AE72" s="849"/>
      <c r="AF72" s="849">
        <v>1281</v>
      </c>
      <c r="AG72" s="849"/>
      <c r="AH72" s="849"/>
      <c r="AI72" s="849"/>
      <c r="AJ72" s="849"/>
      <c r="AK72" s="849" t="s">
        <v>546</v>
      </c>
      <c r="AL72" s="849"/>
      <c r="AM72" s="849"/>
      <c r="AN72" s="849"/>
      <c r="AO72" s="849"/>
      <c r="AP72" s="849">
        <v>4560</v>
      </c>
      <c r="AQ72" s="849"/>
      <c r="AR72" s="849"/>
      <c r="AS72" s="849"/>
      <c r="AT72" s="849"/>
      <c r="AU72" s="849">
        <v>494</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553</v>
      </c>
      <c r="C73" s="892"/>
      <c r="D73" s="892"/>
      <c r="E73" s="892"/>
      <c r="F73" s="892"/>
      <c r="G73" s="892"/>
      <c r="H73" s="892"/>
      <c r="I73" s="892"/>
      <c r="J73" s="892"/>
      <c r="K73" s="892"/>
      <c r="L73" s="892"/>
      <c r="M73" s="892"/>
      <c r="N73" s="892"/>
      <c r="O73" s="892"/>
      <c r="P73" s="893"/>
      <c r="Q73" s="894">
        <v>97</v>
      </c>
      <c r="R73" s="849"/>
      <c r="S73" s="849"/>
      <c r="T73" s="849"/>
      <c r="U73" s="849"/>
      <c r="V73" s="849">
        <v>95</v>
      </c>
      <c r="W73" s="849"/>
      <c r="X73" s="849"/>
      <c r="Y73" s="849"/>
      <c r="Z73" s="849"/>
      <c r="AA73" s="849">
        <v>3</v>
      </c>
      <c r="AB73" s="849"/>
      <c r="AC73" s="849"/>
      <c r="AD73" s="849"/>
      <c r="AE73" s="849"/>
      <c r="AF73" s="849">
        <v>3</v>
      </c>
      <c r="AG73" s="849"/>
      <c r="AH73" s="849"/>
      <c r="AI73" s="849"/>
      <c r="AJ73" s="849"/>
      <c r="AK73" s="849">
        <v>2</v>
      </c>
      <c r="AL73" s="849"/>
      <c r="AM73" s="849"/>
      <c r="AN73" s="849"/>
      <c r="AO73" s="849"/>
      <c r="AP73" s="849" t="s">
        <v>546</v>
      </c>
      <c r="AQ73" s="849"/>
      <c r="AR73" s="849"/>
      <c r="AS73" s="849"/>
      <c r="AT73" s="849"/>
      <c r="AU73" s="849" t="s">
        <v>546</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554</v>
      </c>
      <c r="C74" s="892"/>
      <c r="D74" s="892"/>
      <c r="E74" s="892"/>
      <c r="F74" s="892"/>
      <c r="G74" s="892"/>
      <c r="H74" s="892"/>
      <c r="I74" s="892"/>
      <c r="J74" s="892"/>
      <c r="K74" s="892"/>
      <c r="L74" s="892"/>
      <c r="M74" s="892"/>
      <c r="N74" s="892"/>
      <c r="O74" s="892"/>
      <c r="P74" s="893"/>
      <c r="Q74" s="894">
        <v>140783</v>
      </c>
      <c r="R74" s="849"/>
      <c r="S74" s="849"/>
      <c r="T74" s="849"/>
      <c r="U74" s="849"/>
      <c r="V74" s="849">
        <v>138611</v>
      </c>
      <c r="W74" s="849"/>
      <c r="X74" s="849"/>
      <c r="Y74" s="849"/>
      <c r="Z74" s="849"/>
      <c r="AA74" s="849">
        <v>2172</v>
      </c>
      <c r="AB74" s="849"/>
      <c r="AC74" s="849"/>
      <c r="AD74" s="849"/>
      <c r="AE74" s="849"/>
      <c r="AF74" s="849">
        <v>2172</v>
      </c>
      <c r="AG74" s="849"/>
      <c r="AH74" s="849"/>
      <c r="AI74" s="849"/>
      <c r="AJ74" s="849"/>
      <c r="AK74" s="849">
        <v>97</v>
      </c>
      <c r="AL74" s="849"/>
      <c r="AM74" s="849"/>
      <c r="AN74" s="849"/>
      <c r="AO74" s="849"/>
      <c r="AP74" s="849" t="s">
        <v>546</v>
      </c>
      <c r="AQ74" s="849"/>
      <c r="AR74" s="849"/>
      <c r="AS74" s="849"/>
      <c r="AT74" s="849"/>
      <c r="AU74" s="849" t="s">
        <v>546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555</v>
      </c>
      <c r="C75" s="892"/>
      <c r="D75" s="892"/>
      <c r="E75" s="892"/>
      <c r="F75" s="892"/>
      <c r="G75" s="892"/>
      <c r="H75" s="892"/>
      <c r="I75" s="892"/>
      <c r="J75" s="892"/>
      <c r="K75" s="892"/>
      <c r="L75" s="892"/>
      <c r="M75" s="892"/>
      <c r="N75" s="892"/>
      <c r="O75" s="892"/>
      <c r="P75" s="893"/>
      <c r="Q75" s="897">
        <v>9885</v>
      </c>
      <c r="R75" s="898"/>
      <c r="S75" s="898"/>
      <c r="T75" s="898"/>
      <c r="U75" s="848"/>
      <c r="V75" s="899">
        <v>8418</v>
      </c>
      <c r="W75" s="898"/>
      <c r="X75" s="898"/>
      <c r="Y75" s="898"/>
      <c r="Z75" s="848"/>
      <c r="AA75" s="899">
        <v>1467</v>
      </c>
      <c r="AB75" s="898"/>
      <c r="AC75" s="898"/>
      <c r="AD75" s="898"/>
      <c r="AE75" s="848"/>
      <c r="AF75" s="899">
        <v>1467</v>
      </c>
      <c r="AG75" s="898"/>
      <c r="AH75" s="898"/>
      <c r="AI75" s="898"/>
      <c r="AJ75" s="848"/>
      <c r="AK75" s="899">
        <v>0</v>
      </c>
      <c r="AL75" s="898"/>
      <c r="AM75" s="898"/>
      <c r="AN75" s="898"/>
      <c r="AO75" s="848"/>
      <c r="AP75" s="899" t="s">
        <v>546</v>
      </c>
      <c r="AQ75" s="898"/>
      <c r="AR75" s="898"/>
      <c r="AS75" s="898"/>
      <c r="AT75" s="848"/>
      <c r="AU75" s="899" t="s">
        <v>546</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556</v>
      </c>
      <c r="C76" s="892"/>
      <c r="D76" s="892"/>
      <c r="E76" s="892"/>
      <c r="F76" s="892"/>
      <c r="G76" s="892"/>
      <c r="H76" s="892"/>
      <c r="I76" s="892"/>
      <c r="J76" s="892"/>
      <c r="K76" s="892"/>
      <c r="L76" s="892"/>
      <c r="M76" s="892"/>
      <c r="N76" s="892"/>
      <c r="O76" s="892"/>
      <c r="P76" s="893"/>
      <c r="Q76" s="897">
        <v>146</v>
      </c>
      <c r="R76" s="898"/>
      <c r="S76" s="898"/>
      <c r="T76" s="898"/>
      <c r="U76" s="848"/>
      <c r="V76" s="899">
        <v>129</v>
      </c>
      <c r="W76" s="898"/>
      <c r="X76" s="898"/>
      <c r="Y76" s="898"/>
      <c r="Z76" s="848"/>
      <c r="AA76" s="899">
        <v>17</v>
      </c>
      <c r="AB76" s="898"/>
      <c r="AC76" s="898"/>
      <c r="AD76" s="898"/>
      <c r="AE76" s="848"/>
      <c r="AF76" s="899">
        <v>17</v>
      </c>
      <c r="AG76" s="898"/>
      <c r="AH76" s="898"/>
      <c r="AI76" s="898"/>
      <c r="AJ76" s="848"/>
      <c r="AK76" s="899">
        <v>0</v>
      </c>
      <c r="AL76" s="898"/>
      <c r="AM76" s="898"/>
      <c r="AN76" s="898"/>
      <c r="AO76" s="848"/>
      <c r="AP76" s="899" t="s">
        <v>557</v>
      </c>
      <c r="AQ76" s="898"/>
      <c r="AR76" s="898"/>
      <c r="AS76" s="898"/>
      <c r="AT76" s="848"/>
      <c r="AU76" s="899" t="s">
        <v>546</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395</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403</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404</v>
      </c>
      <c r="AB109" s="913"/>
      <c r="AC109" s="913"/>
      <c r="AD109" s="913"/>
      <c r="AE109" s="914"/>
      <c r="AF109" s="912" t="s">
        <v>284</v>
      </c>
      <c r="AG109" s="913"/>
      <c r="AH109" s="913"/>
      <c r="AI109" s="913"/>
      <c r="AJ109" s="914"/>
      <c r="AK109" s="912" t="s">
        <v>283</v>
      </c>
      <c r="AL109" s="913"/>
      <c r="AM109" s="913"/>
      <c r="AN109" s="913"/>
      <c r="AO109" s="914"/>
      <c r="AP109" s="912" t="s">
        <v>405</v>
      </c>
      <c r="AQ109" s="913"/>
      <c r="AR109" s="913"/>
      <c r="AS109" s="913"/>
      <c r="AT109" s="915"/>
      <c r="AU109" s="934" t="s">
        <v>403</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404</v>
      </c>
      <c r="BR109" s="913"/>
      <c r="BS109" s="913"/>
      <c r="BT109" s="913"/>
      <c r="BU109" s="914"/>
      <c r="BV109" s="912" t="s">
        <v>284</v>
      </c>
      <c r="BW109" s="913"/>
      <c r="BX109" s="913"/>
      <c r="BY109" s="913"/>
      <c r="BZ109" s="914"/>
      <c r="CA109" s="912" t="s">
        <v>283</v>
      </c>
      <c r="CB109" s="913"/>
      <c r="CC109" s="913"/>
      <c r="CD109" s="913"/>
      <c r="CE109" s="914"/>
      <c r="CF109" s="935" t="s">
        <v>405</v>
      </c>
      <c r="CG109" s="935"/>
      <c r="CH109" s="935"/>
      <c r="CI109" s="935"/>
      <c r="CJ109" s="935"/>
      <c r="CK109" s="912" t="s">
        <v>406</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404</v>
      </c>
      <c r="DH109" s="913"/>
      <c r="DI109" s="913"/>
      <c r="DJ109" s="913"/>
      <c r="DK109" s="914"/>
      <c r="DL109" s="912" t="s">
        <v>284</v>
      </c>
      <c r="DM109" s="913"/>
      <c r="DN109" s="913"/>
      <c r="DO109" s="913"/>
      <c r="DP109" s="914"/>
      <c r="DQ109" s="912" t="s">
        <v>283</v>
      </c>
      <c r="DR109" s="913"/>
      <c r="DS109" s="913"/>
      <c r="DT109" s="913"/>
      <c r="DU109" s="914"/>
      <c r="DV109" s="912" t="s">
        <v>405</v>
      </c>
      <c r="DW109" s="913"/>
      <c r="DX109" s="913"/>
      <c r="DY109" s="913"/>
      <c r="DZ109" s="915"/>
    </row>
    <row r="110" spans="1:131" s="197" customFormat="1" ht="26.25" customHeight="1" x14ac:dyDescent="0.15">
      <c r="A110" s="916" t="s">
        <v>407</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365668</v>
      </c>
      <c r="AB110" s="920"/>
      <c r="AC110" s="920"/>
      <c r="AD110" s="920"/>
      <c r="AE110" s="921"/>
      <c r="AF110" s="922">
        <v>352911</v>
      </c>
      <c r="AG110" s="920"/>
      <c r="AH110" s="920"/>
      <c r="AI110" s="920"/>
      <c r="AJ110" s="921"/>
      <c r="AK110" s="922">
        <v>325002</v>
      </c>
      <c r="AL110" s="920"/>
      <c r="AM110" s="920"/>
      <c r="AN110" s="920"/>
      <c r="AO110" s="921"/>
      <c r="AP110" s="923">
        <v>14.9</v>
      </c>
      <c r="AQ110" s="924"/>
      <c r="AR110" s="924"/>
      <c r="AS110" s="924"/>
      <c r="AT110" s="925"/>
      <c r="AU110" s="926" t="s">
        <v>60</v>
      </c>
      <c r="AV110" s="927"/>
      <c r="AW110" s="927"/>
      <c r="AX110" s="927"/>
      <c r="AY110" s="928"/>
      <c r="AZ110" s="970" t="s">
        <v>408</v>
      </c>
      <c r="BA110" s="917"/>
      <c r="BB110" s="917"/>
      <c r="BC110" s="917"/>
      <c r="BD110" s="917"/>
      <c r="BE110" s="917"/>
      <c r="BF110" s="917"/>
      <c r="BG110" s="917"/>
      <c r="BH110" s="917"/>
      <c r="BI110" s="917"/>
      <c r="BJ110" s="917"/>
      <c r="BK110" s="917"/>
      <c r="BL110" s="917"/>
      <c r="BM110" s="917"/>
      <c r="BN110" s="917"/>
      <c r="BO110" s="917"/>
      <c r="BP110" s="918"/>
      <c r="BQ110" s="956">
        <v>3477368</v>
      </c>
      <c r="BR110" s="957"/>
      <c r="BS110" s="957"/>
      <c r="BT110" s="957"/>
      <c r="BU110" s="957"/>
      <c r="BV110" s="957">
        <v>3463391</v>
      </c>
      <c r="BW110" s="957"/>
      <c r="BX110" s="957"/>
      <c r="BY110" s="957"/>
      <c r="BZ110" s="957"/>
      <c r="CA110" s="957">
        <v>3562630</v>
      </c>
      <c r="CB110" s="957"/>
      <c r="CC110" s="957"/>
      <c r="CD110" s="957"/>
      <c r="CE110" s="957"/>
      <c r="CF110" s="971">
        <v>162.80000000000001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411</v>
      </c>
      <c r="DH110" s="957"/>
      <c r="DI110" s="957"/>
      <c r="DJ110" s="957"/>
      <c r="DK110" s="957"/>
      <c r="DL110" s="957" t="s">
        <v>411</v>
      </c>
      <c r="DM110" s="957"/>
      <c r="DN110" s="957"/>
      <c r="DO110" s="957"/>
      <c r="DP110" s="957"/>
      <c r="DQ110" s="957" t="s">
        <v>411</v>
      </c>
      <c r="DR110" s="957"/>
      <c r="DS110" s="957"/>
      <c r="DT110" s="957"/>
      <c r="DU110" s="957"/>
      <c r="DV110" s="958" t="s">
        <v>411</v>
      </c>
      <c r="DW110" s="958"/>
      <c r="DX110" s="958"/>
      <c r="DY110" s="958"/>
      <c r="DZ110" s="959"/>
    </row>
    <row r="111" spans="1:131" s="197" customFormat="1" ht="26.25" customHeight="1" x14ac:dyDescent="0.15">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414</v>
      </c>
      <c r="BR111" s="950"/>
      <c r="BS111" s="950"/>
      <c r="BT111" s="950"/>
      <c r="BU111" s="950"/>
      <c r="BV111" s="950" t="s">
        <v>414</v>
      </c>
      <c r="BW111" s="950"/>
      <c r="BX111" s="950"/>
      <c r="BY111" s="950"/>
      <c r="BZ111" s="950"/>
      <c r="CA111" s="950" t="s">
        <v>414</v>
      </c>
      <c r="CB111" s="950"/>
      <c r="CC111" s="950"/>
      <c r="CD111" s="950"/>
      <c r="CE111" s="950"/>
      <c r="CF111" s="944" t="s">
        <v>414</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411</v>
      </c>
      <c r="AB112" s="989"/>
      <c r="AC112" s="989"/>
      <c r="AD112" s="989"/>
      <c r="AE112" s="990"/>
      <c r="AF112" s="991" t="s">
        <v>411</v>
      </c>
      <c r="AG112" s="989"/>
      <c r="AH112" s="989"/>
      <c r="AI112" s="989"/>
      <c r="AJ112" s="990"/>
      <c r="AK112" s="991" t="s">
        <v>411</v>
      </c>
      <c r="AL112" s="989"/>
      <c r="AM112" s="989"/>
      <c r="AN112" s="989"/>
      <c r="AO112" s="990"/>
      <c r="AP112" s="992" t="s">
        <v>411</v>
      </c>
      <c r="AQ112" s="993"/>
      <c r="AR112" s="993"/>
      <c r="AS112" s="993"/>
      <c r="AT112" s="994"/>
      <c r="AU112" s="929"/>
      <c r="AV112" s="930"/>
      <c r="AW112" s="930"/>
      <c r="AX112" s="930"/>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2360236</v>
      </c>
      <c r="BR112" s="950"/>
      <c r="BS112" s="950"/>
      <c r="BT112" s="950"/>
      <c r="BU112" s="950"/>
      <c r="BV112" s="950">
        <v>2273514</v>
      </c>
      <c r="BW112" s="950"/>
      <c r="BX112" s="950"/>
      <c r="BY112" s="950"/>
      <c r="BZ112" s="950"/>
      <c r="CA112" s="950">
        <v>2171616</v>
      </c>
      <c r="CB112" s="950"/>
      <c r="CC112" s="950"/>
      <c r="CD112" s="950"/>
      <c r="CE112" s="950"/>
      <c r="CF112" s="944">
        <v>99.3</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411</v>
      </c>
      <c r="DH112" s="950"/>
      <c r="DI112" s="950"/>
      <c r="DJ112" s="950"/>
      <c r="DK112" s="950"/>
      <c r="DL112" s="950" t="s">
        <v>411</v>
      </c>
      <c r="DM112" s="950"/>
      <c r="DN112" s="950"/>
      <c r="DO112" s="950"/>
      <c r="DP112" s="950"/>
      <c r="DQ112" s="950" t="s">
        <v>411</v>
      </c>
      <c r="DR112" s="950"/>
      <c r="DS112" s="950"/>
      <c r="DT112" s="950"/>
      <c r="DU112" s="950"/>
      <c r="DV112" s="951" t="s">
        <v>411</v>
      </c>
      <c r="DW112" s="951"/>
      <c r="DX112" s="951"/>
      <c r="DY112" s="951"/>
      <c r="DZ112" s="952"/>
    </row>
    <row r="113" spans="1:130" s="197"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137007</v>
      </c>
      <c r="AB113" s="964"/>
      <c r="AC113" s="964"/>
      <c r="AD113" s="964"/>
      <c r="AE113" s="965"/>
      <c r="AF113" s="966">
        <v>136618</v>
      </c>
      <c r="AG113" s="964"/>
      <c r="AH113" s="964"/>
      <c r="AI113" s="964"/>
      <c r="AJ113" s="965"/>
      <c r="AK113" s="966">
        <v>139901</v>
      </c>
      <c r="AL113" s="964"/>
      <c r="AM113" s="964"/>
      <c r="AN113" s="964"/>
      <c r="AO113" s="965"/>
      <c r="AP113" s="967">
        <v>6.4</v>
      </c>
      <c r="AQ113" s="968"/>
      <c r="AR113" s="968"/>
      <c r="AS113" s="968"/>
      <c r="AT113" s="969"/>
      <c r="AU113" s="929"/>
      <c r="AV113" s="930"/>
      <c r="AW113" s="930"/>
      <c r="AX113" s="930"/>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604929</v>
      </c>
      <c r="BR113" s="950"/>
      <c r="BS113" s="950"/>
      <c r="BT113" s="950"/>
      <c r="BU113" s="950"/>
      <c r="BV113" s="950">
        <v>602034</v>
      </c>
      <c r="BW113" s="950"/>
      <c r="BX113" s="950"/>
      <c r="BY113" s="950"/>
      <c r="BZ113" s="950"/>
      <c r="CA113" s="950">
        <v>584262</v>
      </c>
      <c r="CB113" s="950"/>
      <c r="CC113" s="950"/>
      <c r="CD113" s="950"/>
      <c r="CE113" s="950"/>
      <c r="CF113" s="944">
        <v>26.7</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411</v>
      </c>
      <c r="DH113" s="989"/>
      <c r="DI113" s="989"/>
      <c r="DJ113" s="989"/>
      <c r="DK113" s="990"/>
      <c r="DL113" s="991" t="s">
        <v>411</v>
      </c>
      <c r="DM113" s="989"/>
      <c r="DN113" s="989"/>
      <c r="DO113" s="989"/>
      <c r="DP113" s="990"/>
      <c r="DQ113" s="991" t="s">
        <v>411</v>
      </c>
      <c r="DR113" s="989"/>
      <c r="DS113" s="989"/>
      <c r="DT113" s="989"/>
      <c r="DU113" s="990"/>
      <c r="DV113" s="992" t="s">
        <v>411</v>
      </c>
      <c r="DW113" s="993"/>
      <c r="DX113" s="993"/>
      <c r="DY113" s="993"/>
      <c r="DZ113" s="994"/>
    </row>
    <row r="114" spans="1:130" s="197"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45059</v>
      </c>
      <c r="AB114" s="989"/>
      <c r="AC114" s="989"/>
      <c r="AD114" s="989"/>
      <c r="AE114" s="990"/>
      <c r="AF114" s="991">
        <v>51665</v>
      </c>
      <c r="AG114" s="989"/>
      <c r="AH114" s="989"/>
      <c r="AI114" s="989"/>
      <c r="AJ114" s="990"/>
      <c r="AK114" s="991">
        <v>44525</v>
      </c>
      <c r="AL114" s="989"/>
      <c r="AM114" s="989"/>
      <c r="AN114" s="989"/>
      <c r="AO114" s="990"/>
      <c r="AP114" s="992">
        <v>2</v>
      </c>
      <c r="AQ114" s="993"/>
      <c r="AR114" s="993"/>
      <c r="AS114" s="993"/>
      <c r="AT114" s="994"/>
      <c r="AU114" s="929"/>
      <c r="AV114" s="930"/>
      <c r="AW114" s="930"/>
      <c r="AX114" s="930"/>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626063</v>
      </c>
      <c r="BR114" s="950"/>
      <c r="BS114" s="950"/>
      <c r="BT114" s="950"/>
      <c r="BU114" s="950"/>
      <c r="BV114" s="950">
        <v>582700</v>
      </c>
      <c r="BW114" s="950"/>
      <c r="BX114" s="950"/>
      <c r="BY114" s="950"/>
      <c r="BZ114" s="950"/>
      <c r="CA114" s="950">
        <v>507476</v>
      </c>
      <c r="CB114" s="950"/>
      <c r="CC114" s="950"/>
      <c r="CD114" s="950"/>
      <c r="CE114" s="950"/>
      <c r="CF114" s="944">
        <v>23.2</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411</v>
      </c>
      <c r="DH114" s="989"/>
      <c r="DI114" s="989"/>
      <c r="DJ114" s="989"/>
      <c r="DK114" s="990"/>
      <c r="DL114" s="991" t="s">
        <v>411</v>
      </c>
      <c r="DM114" s="989"/>
      <c r="DN114" s="989"/>
      <c r="DO114" s="989"/>
      <c r="DP114" s="990"/>
      <c r="DQ114" s="991" t="s">
        <v>411</v>
      </c>
      <c r="DR114" s="989"/>
      <c r="DS114" s="989"/>
      <c r="DT114" s="989"/>
      <c r="DU114" s="990"/>
      <c r="DV114" s="992" t="s">
        <v>411</v>
      </c>
      <c r="DW114" s="993"/>
      <c r="DX114" s="993"/>
      <c r="DY114" s="993"/>
      <c r="DZ114" s="994"/>
    </row>
    <row r="115" spans="1:130" s="197"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411</v>
      </c>
      <c r="AB115" s="964"/>
      <c r="AC115" s="964"/>
      <c r="AD115" s="964"/>
      <c r="AE115" s="965"/>
      <c r="AF115" s="966" t="s">
        <v>411</v>
      </c>
      <c r="AG115" s="964"/>
      <c r="AH115" s="964"/>
      <c r="AI115" s="964"/>
      <c r="AJ115" s="965"/>
      <c r="AK115" s="966" t="s">
        <v>411</v>
      </c>
      <c r="AL115" s="964"/>
      <c r="AM115" s="964"/>
      <c r="AN115" s="964"/>
      <c r="AO115" s="965"/>
      <c r="AP115" s="967" t="s">
        <v>411</v>
      </c>
      <c r="AQ115" s="968"/>
      <c r="AR115" s="968"/>
      <c r="AS115" s="968"/>
      <c r="AT115" s="969"/>
      <c r="AU115" s="929"/>
      <c r="AV115" s="930"/>
      <c r="AW115" s="930"/>
      <c r="AX115" s="930"/>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411</v>
      </c>
      <c r="BR115" s="950"/>
      <c r="BS115" s="950"/>
      <c r="BT115" s="950"/>
      <c r="BU115" s="950"/>
      <c r="BV115" s="950" t="s">
        <v>411</v>
      </c>
      <c r="BW115" s="950"/>
      <c r="BX115" s="950"/>
      <c r="BY115" s="950"/>
      <c r="BZ115" s="950"/>
      <c r="CA115" s="950" t="s">
        <v>411</v>
      </c>
      <c r="CB115" s="950"/>
      <c r="CC115" s="950"/>
      <c r="CD115" s="950"/>
      <c r="CE115" s="950"/>
      <c r="CF115" s="944" t="s">
        <v>411</v>
      </c>
      <c r="CG115" s="945"/>
      <c r="CH115" s="945"/>
      <c r="CI115" s="945"/>
      <c r="CJ115" s="945"/>
      <c r="CK115" s="975"/>
      <c r="CL115" s="976"/>
      <c r="CM115" s="979" t="s">
        <v>428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411</v>
      </c>
      <c r="DH115" s="989"/>
      <c r="DI115" s="989"/>
      <c r="DJ115" s="989"/>
      <c r="DK115" s="990"/>
      <c r="DL115" s="991" t="s">
        <v>411</v>
      </c>
      <c r="DM115" s="989"/>
      <c r="DN115" s="989"/>
      <c r="DO115" s="989"/>
      <c r="DP115" s="990"/>
      <c r="DQ115" s="991" t="s">
        <v>411</v>
      </c>
      <c r="DR115" s="989"/>
      <c r="DS115" s="989"/>
      <c r="DT115" s="989"/>
      <c r="DU115" s="990"/>
      <c r="DV115" s="992" t="s">
        <v>411</v>
      </c>
      <c r="DW115" s="993"/>
      <c r="DX115" s="993"/>
      <c r="DY115" s="993"/>
      <c r="DZ115" s="994"/>
    </row>
    <row r="116" spans="1:130" s="197" customFormat="1" ht="26.25" customHeight="1" x14ac:dyDescent="0.15">
      <c r="A116" s="986"/>
      <c r="B116" s="987"/>
      <c r="C116" s="1001" t="s">
        <v>429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411</v>
      </c>
      <c r="AB116" s="989"/>
      <c r="AC116" s="989"/>
      <c r="AD116" s="989"/>
      <c r="AE116" s="990"/>
      <c r="AF116" s="991">
        <v>380</v>
      </c>
      <c r="AG116" s="989"/>
      <c r="AH116" s="989"/>
      <c r="AI116" s="989"/>
      <c r="AJ116" s="990"/>
      <c r="AK116" s="991">
        <v>100</v>
      </c>
      <c r="AL116" s="989"/>
      <c r="AM116" s="989"/>
      <c r="AN116" s="989"/>
      <c r="AO116" s="990"/>
      <c r="AP116" s="992">
        <v>0</v>
      </c>
      <c r="AQ116" s="993"/>
      <c r="AR116" s="993"/>
      <c r="AS116" s="993"/>
      <c r="AT116" s="994"/>
      <c r="AU116" s="929"/>
      <c r="AV116" s="930"/>
      <c r="AW116" s="930"/>
      <c r="AX116" s="930"/>
      <c r="AY116" s="931"/>
      <c r="AZ116" s="979" t="s">
        <v>430</v>
      </c>
      <c r="BA116" s="980"/>
      <c r="BB116" s="980"/>
      <c r="BC116" s="980"/>
      <c r="BD116" s="980"/>
      <c r="BE116" s="980"/>
      <c r="BF116" s="980"/>
      <c r="BG116" s="980"/>
      <c r="BH116" s="980"/>
      <c r="BI116" s="980"/>
      <c r="BJ116" s="980"/>
      <c r="BK116" s="980"/>
      <c r="BL116" s="980"/>
      <c r="BM116" s="980"/>
      <c r="BN116" s="980"/>
      <c r="BO116" s="980"/>
      <c r="BP116" s="981"/>
      <c r="BQ116" s="949" t="s">
        <v>411</v>
      </c>
      <c r="BR116" s="950"/>
      <c r="BS116" s="950"/>
      <c r="BT116" s="950"/>
      <c r="BU116" s="950"/>
      <c r="BV116" s="950" t="s">
        <v>411</v>
      </c>
      <c r="BW116" s="950"/>
      <c r="BX116" s="950"/>
      <c r="BY116" s="950"/>
      <c r="BZ116" s="950"/>
      <c r="CA116" s="950" t="s">
        <v>411</v>
      </c>
      <c r="CB116" s="950"/>
      <c r="CC116" s="950"/>
      <c r="CD116" s="950"/>
      <c r="CE116" s="950"/>
      <c r="CF116" s="944" t="s">
        <v>411</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411</v>
      </c>
      <c r="DH116" s="989"/>
      <c r="DI116" s="989"/>
      <c r="DJ116" s="989"/>
      <c r="DK116" s="990"/>
      <c r="DL116" s="991" t="s">
        <v>411</v>
      </c>
      <c r="DM116" s="989"/>
      <c r="DN116" s="989"/>
      <c r="DO116" s="989"/>
      <c r="DP116" s="990"/>
      <c r="DQ116" s="991" t="s">
        <v>411</v>
      </c>
      <c r="DR116" s="989"/>
      <c r="DS116" s="989"/>
      <c r="DT116" s="989"/>
      <c r="DU116" s="990"/>
      <c r="DV116" s="992" t="s">
        <v>411</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432</v>
      </c>
      <c r="Z117" s="914"/>
      <c r="AA117" s="1026">
        <v>547734</v>
      </c>
      <c r="AB117" s="996"/>
      <c r="AC117" s="996"/>
      <c r="AD117" s="996"/>
      <c r="AE117" s="997"/>
      <c r="AF117" s="995">
        <v>541574</v>
      </c>
      <c r="AG117" s="996"/>
      <c r="AH117" s="996"/>
      <c r="AI117" s="996"/>
      <c r="AJ117" s="997"/>
      <c r="AK117" s="995">
        <v>509528</v>
      </c>
      <c r="AL117" s="996"/>
      <c r="AM117" s="996"/>
      <c r="AN117" s="996"/>
      <c r="AO117" s="997"/>
      <c r="AP117" s="998"/>
      <c r="AQ117" s="999"/>
      <c r="AR117" s="999"/>
      <c r="AS117" s="999"/>
      <c r="AT117" s="1000"/>
      <c r="AU117" s="929"/>
      <c r="AV117" s="930"/>
      <c r="AW117" s="930"/>
      <c r="AX117" s="930"/>
      <c r="AY117" s="931"/>
      <c r="AZ117" s="1025" t="s">
        <v>433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406</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404</v>
      </c>
      <c r="AB118" s="913"/>
      <c r="AC118" s="913"/>
      <c r="AD118" s="913"/>
      <c r="AE118" s="914"/>
      <c r="AF118" s="912" t="s">
        <v>284</v>
      </c>
      <c r="AG118" s="913"/>
      <c r="AH118" s="913"/>
      <c r="AI118" s="913"/>
      <c r="AJ118" s="914"/>
      <c r="AK118" s="912" t="s">
        <v>283</v>
      </c>
      <c r="AL118" s="913"/>
      <c r="AM118" s="913"/>
      <c r="AN118" s="913"/>
      <c r="AO118" s="914"/>
      <c r="AP118" s="1020" t="s">
        <v>405</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435</v>
      </c>
      <c r="BP118" s="1024"/>
      <c r="BQ118" s="1015">
        <v>7068596</v>
      </c>
      <c r="BR118" s="1016"/>
      <c r="BS118" s="1016"/>
      <c r="BT118" s="1016"/>
      <c r="BU118" s="1016"/>
      <c r="BV118" s="1016">
        <v>6921639</v>
      </c>
      <c r="BW118" s="1016"/>
      <c r="BX118" s="1016"/>
      <c r="BY118" s="1016"/>
      <c r="BZ118" s="1016"/>
      <c r="CA118" s="1016">
        <v>6825984</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2090724</v>
      </c>
      <c r="BR119" s="957"/>
      <c r="BS119" s="957"/>
      <c r="BT119" s="957"/>
      <c r="BU119" s="957"/>
      <c r="BV119" s="957">
        <v>1940754</v>
      </c>
      <c r="BW119" s="957"/>
      <c r="BX119" s="957"/>
      <c r="BY119" s="957"/>
      <c r="BZ119" s="957"/>
      <c r="CA119" s="957">
        <v>1985900</v>
      </c>
      <c r="CB119" s="957"/>
      <c r="CC119" s="957"/>
      <c r="CD119" s="957"/>
      <c r="CE119" s="957"/>
      <c r="CF119" s="971">
        <v>90.8</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12292</v>
      </c>
      <c r="BR120" s="950"/>
      <c r="BS120" s="950"/>
      <c r="BT120" s="950"/>
      <c r="BU120" s="950"/>
      <c r="BV120" s="950">
        <v>8980</v>
      </c>
      <c r="BW120" s="950"/>
      <c r="BX120" s="950"/>
      <c r="BY120" s="950"/>
      <c r="BZ120" s="950"/>
      <c r="CA120" s="950">
        <v>5986</v>
      </c>
      <c r="CB120" s="950"/>
      <c r="CC120" s="950"/>
      <c r="CD120" s="950"/>
      <c r="CE120" s="950"/>
      <c r="CF120" s="944">
        <v>0.3</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1980330</v>
      </c>
      <c r="DH120" s="957"/>
      <c r="DI120" s="957"/>
      <c r="DJ120" s="957"/>
      <c r="DK120" s="957"/>
      <c r="DL120" s="957">
        <v>1912924</v>
      </c>
      <c r="DM120" s="957"/>
      <c r="DN120" s="957"/>
      <c r="DO120" s="957"/>
      <c r="DP120" s="957"/>
      <c r="DQ120" s="957">
        <v>1830834</v>
      </c>
      <c r="DR120" s="957"/>
      <c r="DS120" s="957"/>
      <c r="DT120" s="957"/>
      <c r="DU120" s="957"/>
      <c r="DV120" s="958">
        <v>83.7</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4197325</v>
      </c>
      <c r="BR121" s="1016"/>
      <c r="BS121" s="1016"/>
      <c r="BT121" s="1016"/>
      <c r="BU121" s="1016"/>
      <c r="BV121" s="1016">
        <v>4140046</v>
      </c>
      <c r="BW121" s="1016"/>
      <c r="BX121" s="1016"/>
      <c r="BY121" s="1016"/>
      <c r="BZ121" s="1016"/>
      <c r="CA121" s="1016">
        <v>4086302</v>
      </c>
      <c r="CB121" s="1016"/>
      <c r="CC121" s="1016"/>
      <c r="CD121" s="1016"/>
      <c r="CE121" s="1016"/>
      <c r="CF121" s="1054">
        <v>186.8</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379906</v>
      </c>
      <c r="DH121" s="950"/>
      <c r="DI121" s="950"/>
      <c r="DJ121" s="950"/>
      <c r="DK121" s="950"/>
      <c r="DL121" s="950">
        <v>360590</v>
      </c>
      <c r="DM121" s="950"/>
      <c r="DN121" s="950"/>
      <c r="DO121" s="950"/>
      <c r="DP121" s="950"/>
      <c r="DQ121" s="950">
        <v>340782</v>
      </c>
      <c r="DR121" s="950"/>
      <c r="DS121" s="950"/>
      <c r="DT121" s="950"/>
      <c r="DU121" s="950"/>
      <c r="DV121" s="951">
        <v>15.6</v>
      </c>
      <c r="DW121" s="951"/>
      <c r="DX121" s="951"/>
      <c r="DY121" s="951"/>
      <c r="DZ121" s="952"/>
    </row>
    <row r="122" spans="1:130" s="197" customFormat="1" ht="26.25" customHeight="1" x14ac:dyDescent="0.15">
      <c r="A122" s="1005"/>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446</v>
      </c>
      <c r="BP122" s="1024"/>
      <c r="BQ122" s="1064">
        <v>6300341</v>
      </c>
      <c r="BR122" s="1065"/>
      <c r="BS122" s="1065"/>
      <c r="BT122" s="1065"/>
      <c r="BU122" s="1065"/>
      <c r="BV122" s="1065">
        <v>6089780</v>
      </c>
      <c r="BW122" s="1065"/>
      <c r="BX122" s="1065"/>
      <c r="BY122" s="1065"/>
      <c r="BZ122" s="1065"/>
      <c r="CA122" s="1065">
        <v>6078188</v>
      </c>
      <c r="CB122" s="1065"/>
      <c r="CC122" s="1065"/>
      <c r="CD122" s="1065"/>
      <c r="CE122" s="1065"/>
      <c r="CF122" s="1017"/>
      <c r="CG122" s="1018"/>
      <c r="CH122" s="1018"/>
      <c r="CI122" s="1018"/>
      <c r="CJ122" s="1019"/>
      <c r="CK122" s="1046"/>
      <c r="CL122" s="1047"/>
      <c r="CM122" s="1047"/>
      <c r="CN122" s="1047"/>
      <c r="CO122" s="1048"/>
      <c r="CP122" s="1037" t="s">
        <v>447</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x14ac:dyDescent="0.2">
      <c r="A123" s="1005"/>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448</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36.4</v>
      </c>
      <c r="BR123" s="1057"/>
      <c r="BS123" s="1057"/>
      <c r="BT123" s="1057"/>
      <c r="BU123" s="1057"/>
      <c r="BV123" s="1057">
        <v>39.9</v>
      </c>
      <c r="BW123" s="1057"/>
      <c r="BX123" s="1057"/>
      <c r="BY123" s="1057"/>
      <c r="BZ123" s="1057"/>
      <c r="CA123" s="1057">
        <v>34.1</v>
      </c>
      <c r="CB123" s="1057"/>
      <c r="CC123" s="1057"/>
      <c r="CD123" s="1057"/>
      <c r="CE123" s="1057"/>
      <c r="CF123" s="1058"/>
      <c r="CG123" s="1059"/>
      <c r="CH123" s="1059"/>
      <c r="CI123" s="1059"/>
      <c r="CJ123" s="1060"/>
      <c r="CK123" s="1046"/>
      <c r="CL123" s="1047"/>
      <c r="CM123" s="1047"/>
      <c r="CN123" s="1047"/>
      <c r="CO123" s="1048"/>
      <c r="CP123" s="1037" t="s">
        <v>449</v>
      </c>
      <c r="CQ123" s="1038"/>
      <c r="CR123" s="1038"/>
      <c r="CS123" s="1038"/>
      <c r="CT123" s="1038"/>
      <c r="CU123" s="1038"/>
      <c r="CV123" s="1038"/>
      <c r="CW123" s="1038"/>
      <c r="CX123" s="1038"/>
      <c r="CY123" s="1038"/>
      <c r="CZ123" s="1038"/>
      <c r="DA123" s="1038"/>
      <c r="DB123" s="1038"/>
      <c r="DC123" s="1038"/>
      <c r="DD123" s="1038"/>
      <c r="DE123" s="1038"/>
      <c r="DF123" s="1039"/>
      <c r="DG123" s="988" t="s">
        <v>450</v>
      </c>
      <c r="DH123" s="989"/>
      <c r="DI123" s="989"/>
      <c r="DJ123" s="989"/>
      <c r="DK123" s="990"/>
      <c r="DL123" s="991" t="s">
        <v>450</v>
      </c>
      <c r="DM123" s="989"/>
      <c r="DN123" s="989"/>
      <c r="DO123" s="989"/>
      <c r="DP123" s="990"/>
      <c r="DQ123" s="991" t="s">
        <v>450</v>
      </c>
      <c r="DR123" s="989"/>
      <c r="DS123" s="989"/>
      <c r="DT123" s="989"/>
      <c r="DU123" s="990"/>
      <c r="DV123" s="992" t="s">
        <v>450</v>
      </c>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450</v>
      </c>
      <c r="AB124" s="989"/>
      <c r="AC124" s="989"/>
      <c r="AD124" s="989"/>
      <c r="AE124" s="990"/>
      <c r="AF124" s="991" t="s">
        <v>450</v>
      </c>
      <c r="AG124" s="989"/>
      <c r="AH124" s="989"/>
      <c r="AI124" s="989"/>
      <c r="AJ124" s="990"/>
      <c r="AK124" s="991" t="s">
        <v>450</v>
      </c>
      <c r="AL124" s="989"/>
      <c r="AM124" s="989"/>
      <c r="AN124" s="989"/>
      <c r="AO124" s="990"/>
      <c r="AP124" s="992" t="s">
        <v>450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450</v>
      </c>
      <c r="DH124" s="1028"/>
      <c r="DI124" s="1028"/>
      <c r="DJ124" s="1028"/>
      <c r="DK124" s="1029"/>
      <c r="DL124" s="1030" t="s">
        <v>450</v>
      </c>
      <c r="DM124" s="1028"/>
      <c r="DN124" s="1028"/>
      <c r="DO124" s="1028"/>
      <c r="DP124" s="1029"/>
      <c r="DQ124" s="1030" t="s">
        <v>450</v>
      </c>
      <c r="DR124" s="1028"/>
      <c r="DS124" s="1028"/>
      <c r="DT124" s="1028"/>
      <c r="DU124" s="1029"/>
      <c r="DV124" s="1031" t="s">
        <v>450</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450</v>
      </c>
      <c r="AB125" s="989"/>
      <c r="AC125" s="989"/>
      <c r="AD125" s="989"/>
      <c r="AE125" s="990"/>
      <c r="AF125" s="991" t="s">
        <v>450</v>
      </c>
      <c r="AG125" s="989"/>
      <c r="AH125" s="989"/>
      <c r="AI125" s="989"/>
      <c r="AJ125" s="990"/>
      <c r="AK125" s="991" t="s">
        <v>450</v>
      </c>
      <c r="AL125" s="989"/>
      <c r="AM125" s="989"/>
      <c r="AN125" s="989"/>
      <c r="AO125" s="990"/>
      <c r="AP125" s="992" t="s">
        <v>450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450</v>
      </c>
      <c r="DH125" s="957"/>
      <c r="DI125" s="957"/>
      <c r="DJ125" s="957"/>
      <c r="DK125" s="957"/>
      <c r="DL125" s="957" t="s">
        <v>450</v>
      </c>
      <c r="DM125" s="957"/>
      <c r="DN125" s="957"/>
      <c r="DO125" s="957"/>
      <c r="DP125" s="957"/>
      <c r="DQ125" s="957" t="s">
        <v>450</v>
      </c>
      <c r="DR125" s="957"/>
      <c r="DS125" s="957"/>
      <c r="DT125" s="957"/>
      <c r="DU125" s="957"/>
      <c r="DV125" s="958" t="s">
        <v>450</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450</v>
      </c>
      <c r="AB126" s="989"/>
      <c r="AC126" s="989"/>
      <c r="AD126" s="989"/>
      <c r="AE126" s="990"/>
      <c r="AF126" s="991" t="s">
        <v>450</v>
      </c>
      <c r="AG126" s="989"/>
      <c r="AH126" s="989"/>
      <c r="AI126" s="989"/>
      <c r="AJ126" s="990"/>
      <c r="AK126" s="991" t="s">
        <v>450</v>
      </c>
      <c r="AL126" s="989"/>
      <c r="AM126" s="989"/>
      <c r="AN126" s="989"/>
      <c r="AO126" s="990"/>
      <c r="AP126" s="992" t="s">
        <v>450</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t="s">
        <v>450</v>
      </c>
      <c r="DH126" s="950"/>
      <c r="DI126" s="950"/>
      <c r="DJ126" s="950"/>
      <c r="DK126" s="950"/>
      <c r="DL126" s="950" t="s">
        <v>450</v>
      </c>
      <c r="DM126" s="950"/>
      <c r="DN126" s="950"/>
      <c r="DO126" s="950"/>
      <c r="DP126" s="950"/>
      <c r="DQ126" s="950" t="s">
        <v>450</v>
      </c>
      <c r="DR126" s="950"/>
      <c r="DS126" s="950"/>
      <c r="DT126" s="950"/>
      <c r="DU126" s="950"/>
      <c r="DV126" s="951" t="s">
        <v>450</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450</v>
      </c>
      <c r="AB127" s="989"/>
      <c r="AC127" s="989"/>
      <c r="AD127" s="989"/>
      <c r="AE127" s="990"/>
      <c r="AF127" s="991" t="s">
        <v>450</v>
      </c>
      <c r="AG127" s="989"/>
      <c r="AH127" s="989"/>
      <c r="AI127" s="989"/>
      <c r="AJ127" s="990"/>
      <c r="AK127" s="991" t="s">
        <v>450</v>
      </c>
      <c r="AL127" s="989"/>
      <c r="AM127" s="989"/>
      <c r="AN127" s="989"/>
      <c r="AO127" s="990"/>
      <c r="AP127" s="992" t="s">
        <v>450</v>
      </c>
      <c r="AQ127" s="993"/>
      <c r="AR127" s="993"/>
      <c r="AS127" s="993"/>
      <c r="AT127" s="994"/>
      <c r="AU127" s="233"/>
      <c r="AV127" s="233"/>
      <c r="AW127" s="233"/>
      <c r="AX127" s="916" t="s">
        <v>460</v>
      </c>
      <c r="AY127" s="917"/>
      <c r="AZ127" s="917"/>
      <c r="BA127" s="917"/>
      <c r="BB127" s="917"/>
      <c r="BC127" s="917"/>
      <c r="BD127" s="917"/>
      <c r="BE127" s="918"/>
      <c r="BF127" s="1071" t="s">
        <v>450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t="s">
        <v>462</v>
      </c>
      <c r="DH127" s="1078"/>
      <c r="DI127" s="1078"/>
      <c r="DJ127" s="1078"/>
      <c r="DK127" s="1078"/>
      <c r="DL127" s="1078" t="s">
        <v>463</v>
      </c>
      <c r="DM127" s="1078"/>
      <c r="DN127" s="1078"/>
      <c r="DO127" s="1078"/>
      <c r="DP127" s="1078"/>
      <c r="DQ127" s="1078" t="s">
        <v>463</v>
      </c>
      <c r="DR127" s="1078"/>
      <c r="DS127" s="1078"/>
      <c r="DT127" s="1078"/>
      <c r="DU127" s="1078"/>
      <c r="DV127" s="1079" t="s">
        <v>463</v>
      </c>
      <c r="DW127" s="1079"/>
      <c r="DX127" s="1079"/>
      <c r="DY127" s="1079"/>
      <c r="DZ127" s="1080"/>
    </row>
    <row r="128" spans="1:130" s="197" customFormat="1" ht="26.25" customHeight="1" x14ac:dyDescent="0.15">
      <c r="A128" s="1101" t="s">
        <v>464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465</v>
      </c>
      <c r="X128" s="1103"/>
      <c r="Y128" s="1103"/>
      <c r="Z128" s="1104"/>
      <c r="AA128" s="1119">
        <v>2908</v>
      </c>
      <c r="AB128" s="1120"/>
      <c r="AC128" s="1120"/>
      <c r="AD128" s="1120"/>
      <c r="AE128" s="1121"/>
      <c r="AF128" s="1122">
        <v>2846</v>
      </c>
      <c r="AG128" s="1120"/>
      <c r="AH128" s="1120"/>
      <c r="AI128" s="1120"/>
      <c r="AJ128" s="1121"/>
      <c r="AK128" s="1122">
        <v>2429</v>
      </c>
      <c r="AL128" s="1120"/>
      <c r="AM128" s="1120"/>
      <c r="AN128" s="1120"/>
      <c r="AO128" s="1121"/>
      <c r="AP128" s="1123"/>
      <c r="AQ128" s="1124"/>
      <c r="AR128" s="1124"/>
      <c r="AS128" s="1124"/>
      <c r="AT128" s="1125"/>
      <c r="AU128" s="235"/>
      <c r="AV128" s="235"/>
      <c r="AW128" s="235"/>
      <c r="AX128" s="1084" t="s">
        <v>466</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467</v>
      </c>
      <c r="X129" s="1091"/>
      <c r="Y129" s="1091"/>
      <c r="Z129" s="1092"/>
      <c r="AA129" s="988">
        <v>2492669</v>
      </c>
      <c r="AB129" s="989"/>
      <c r="AC129" s="989"/>
      <c r="AD129" s="989"/>
      <c r="AE129" s="990"/>
      <c r="AF129" s="991">
        <v>2473864</v>
      </c>
      <c r="AG129" s="989"/>
      <c r="AH129" s="989"/>
      <c r="AI129" s="989"/>
      <c r="AJ129" s="990"/>
      <c r="AK129" s="991">
        <v>2567640</v>
      </c>
      <c r="AL129" s="989"/>
      <c r="AM129" s="989"/>
      <c r="AN129" s="989"/>
      <c r="AO129" s="990"/>
      <c r="AP129" s="1093"/>
      <c r="AQ129" s="1094"/>
      <c r="AR129" s="1094"/>
      <c r="AS129" s="1094"/>
      <c r="AT129" s="1095"/>
      <c r="AU129" s="235"/>
      <c r="AV129" s="235"/>
      <c r="AW129" s="235"/>
      <c r="AX129" s="1084" t="s">
        <v>468</v>
      </c>
      <c r="AY129" s="980"/>
      <c r="AZ129" s="980"/>
      <c r="BA129" s="980"/>
      <c r="BB129" s="980"/>
      <c r="BC129" s="980"/>
      <c r="BD129" s="980"/>
      <c r="BE129" s="981"/>
      <c r="BF129" s="1085">
        <v>6.7</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470</v>
      </c>
      <c r="X130" s="1091"/>
      <c r="Y130" s="1091"/>
      <c r="Z130" s="1092"/>
      <c r="AA130" s="988">
        <v>385667</v>
      </c>
      <c r="AB130" s="989"/>
      <c r="AC130" s="989"/>
      <c r="AD130" s="989"/>
      <c r="AE130" s="990"/>
      <c r="AF130" s="991">
        <v>393421</v>
      </c>
      <c r="AG130" s="989"/>
      <c r="AH130" s="989"/>
      <c r="AI130" s="989"/>
      <c r="AJ130" s="990"/>
      <c r="AK130" s="991">
        <v>379721</v>
      </c>
      <c r="AL130" s="989"/>
      <c r="AM130" s="989"/>
      <c r="AN130" s="989"/>
      <c r="AO130" s="990"/>
      <c r="AP130" s="1093"/>
      <c r="AQ130" s="1094"/>
      <c r="AR130" s="1094"/>
      <c r="AS130" s="1094"/>
      <c r="AT130" s="1095"/>
      <c r="AU130" s="235"/>
      <c r="AV130" s="235"/>
      <c r="AW130" s="235"/>
      <c r="AX130" s="1143" t="s">
        <v>471</v>
      </c>
      <c r="AY130" s="1075"/>
      <c r="AZ130" s="1075"/>
      <c r="BA130" s="1075"/>
      <c r="BB130" s="1075"/>
      <c r="BC130" s="1075"/>
      <c r="BD130" s="1075"/>
      <c r="BE130" s="1076"/>
      <c r="BF130" s="1105">
        <v>34.1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472</v>
      </c>
      <c r="X131" s="1114"/>
      <c r="Y131" s="1114"/>
      <c r="Z131" s="1115"/>
      <c r="AA131" s="1027">
        <v>2107002</v>
      </c>
      <c r="AB131" s="1028"/>
      <c r="AC131" s="1028"/>
      <c r="AD131" s="1028"/>
      <c r="AE131" s="1029"/>
      <c r="AF131" s="1030">
        <v>2080443</v>
      </c>
      <c r="AG131" s="1028"/>
      <c r="AH131" s="1028"/>
      <c r="AI131" s="1028"/>
      <c r="AJ131" s="1029"/>
      <c r="AK131" s="1030">
        <v>2187919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474</v>
      </c>
      <c r="W132" s="1131"/>
      <c r="X132" s="1131"/>
      <c r="Y132" s="1131"/>
      <c r="Z132" s="1132"/>
      <c r="AA132" s="1133">
        <v>7.5538134279999998</v>
      </c>
      <c r="AB132" s="1134"/>
      <c r="AC132" s="1134"/>
      <c r="AD132" s="1134"/>
      <c r="AE132" s="1135"/>
      <c r="AF132" s="1136">
        <v>6.9844259129999999</v>
      </c>
      <c r="AG132" s="1134"/>
      <c r="AH132" s="1134"/>
      <c r="AI132" s="1134"/>
      <c r="AJ132" s="1135"/>
      <c r="AK132" s="1136">
        <v>5.8218791459999997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475</v>
      </c>
      <c r="W133" s="1138"/>
      <c r="X133" s="1138"/>
      <c r="Y133" s="1138"/>
      <c r="Z133" s="1139"/>
      <c r="AA133" s="1140">
        <v>8.1999999999999993</v>
      </c>
      <c r="AB133" s="1141"/>
      <c r="AC133" s="1141"/>
      <c r="AD133" s="1141"/>
      <c r="AE133" s="1142"/>
      <c r="AF133" s="1140">
        <v>7.5</v>
      </c>
      <c r="AG133" s="1141"/>
      <c r="AH133" s="1141"/>
      <c r="AI133" s="1141"/>
      <c r="AJ133" s="1142"/>
      <c r="AK133" s="1140">
        <v>6.7</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0"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47" t="s">
        <v>478</v>
      </c>
      <c r="L7" s="254"/>
      <c r="M7" s="255" t="s">
        <v>479</v>
      </c>
      <c r="N7" s="256"/>
    </row>
    <row r="8" spans="1:16" x14ac:dyDescent="0.15">
      <c r="A8" s="248"/>
      <c r="B8" s="244"/>
      <c r="C8" s="244"/>
      <c r="D8" s="244"/>
      <c r="E8" s="244"/>
      <c r="F8" s="244"/>
      <c r="G8" s="257"/>
      <c r="H8" s="258"/>
      <c r="I8" s="258"/>
      <c r="J8" s="259"/>
      <c r="K8" s="1148"/>
      <c r="L8" s="260" t="s">
        <v>480</v>
      </c>
      <c r="M8" s="261" t="s">
        <v>481</v>
      </c>
      <c r="N8" s="262" t="s">
        <v>482</v>
      </c>
    </row>
    <row r="9" spans="1:16" x14ac:dyDescent="0.15">
      <c r="A9" s="248"/>
      <c r="B9" s="244"/>
      <c r="C9" s="244"/>
      <c r="D9" s="244"/>
      <c r="E9" s="244"/>
      <c r="F9" s="244"/>
      <c r="G9" s="1149" t="s">
        <v>483</v>
      </c>
      <c r="H9" s="1150"/>
      <c r="I9" s="1150"/>
      <c r="J9" s="1151"/>
      <c r="K9" s="263">
        <v>672506</v>
      </c>
      <c r="L9" s="264">
        <v>84827</v>
      </c>
      <c r="M9" s="265">
        <v>114146</v>
      </c>
      <c r="N9" s="266">
        <v>-25.7</v>
      </c>
    </row>
    <row r="10" spans="1:16" x14ac:dyDescent="0.15">
      <c r="A10" s="248"/>
      <c r="B10" s="244"/>
      <c r="C10" s="244"/>
      <c r="D10" s="244"/>
      <c r="E10" s="244"/>
      <c r="F10" s="244"/>
      <c r="G10" s="1149" t="s">
        <v>484</v>
      </c>
      <c r="H10" s="1150"/>
      <c r="I10" s="1150"/>
      <c r="J10" s="1151"/>
      <c r="K10" s="267">
        <v>101841</v>
      </c>
      <c r="L10" s="268">
        <v>12846</v>
      </c>
      <c r="M10" s="269">
        <v>10658</v>
      </c>
      <c r="N10" s="270">
        <v>20.5</v>
      </c>
    </row>
    <row r="11" spans="1:16" ht="13.5" customHeight="1" x14ac:dyDescent="0.15">
      <c r="A11" s="248"/>
      <c r="B11" s="244"/>
      <c r="C11" s="244"/>
      <c r="D11" s="244"/>
      <c r="E11" s="244"/>
      <c r="F11" s="244"/>
      <c r="G11" s="1149" t="s">
        <v>485</v>
      </c>
      <c r="H11" s="1150"/>
      <c r="I11" s="1150"/>
      <c r="J11" s="1151"/>
      <c r="K11" s="267">
        <v>132184</v>
      </c>
      <c r="L11" s="268">
        <v>16673</v>
      </c>
      <c r="M11" s="269">
        <v>17529</v>
      </c>
      <c r="N11" s="270">
        <v>-4.9000000000000004</v>
      </c>
    </row>
    <row r="12" spans="1:16" ht="13.5" customHeight="1" x14ac:dyDescent="0.15">
      <c r="A12" s="248"/>
      <c r="B12" s="244"/>
      <c r="C12" s="244"/>
      <c r="D12" s="244"/>
      <c r="E12" s="244"/>
      <c r="F12" s="244"/>
      <c r="G12" s="1149" t="s">
        <v>486</v>
      </c>
      <c r="H12" s="1150"/>
      <c r="I12" s="1150"/>
      <c r="J12" s="1151"/>
      <c r="K12" s="267">
        <v>46647</v>
      </c>
      <c r="L12" s="268">
        <v>5884</v>
      </c>
      <c r="M12" s="269">
        <v>1257</v>
      </c>
      <c r="N12" s="270">
        <v>368.1</v>
      </c>
    </row>
    <row r="13" spans="1:16" ht="13.5" customHeight="1" x14ac:dyDescent="0.15">
      <c r="A13" s="248"/>
      <c r="B13" s="244"/>
      <c r="C13" s="244"/>
      <c r="D13" s="244"/>
      <c r="E13" s="244"/>
      <c r="F13" s="244"/>
      <c r="G13" s="1149" t="s">
        <v>487</v>
      </c>
      <c r="H13" s="1150"/>
      <c r="I13" s="1150"/>
      <c r="J13" s="1151"/>
      <c r="K13" s="267" t="s">
        <v>488</v>
      </c>
      <c r="L13" s="268" t="s">
        <v>488</v>
      </c>
      <c r="M13" s="269" t="s">
        <v>488</v>
      </c>
      <c r="N13" s="270" t="s">
        <v>488</v>
      </c>
    </row>
    <row r="14" spans="1:16" ht="13.5" customHeight="1" x14ac:dyDescent="0.15">
      <c r="A14" s="248"/>
      <c r="B14" s="244"/>
      <c r="C14" s="244"/>
      <c r="D14" s="244"/>
      <c r="E14" s="244"/>
      <c r="F14" s="244"/>
      <c r="G14" s="1149" t="s">
        <v>489</v>
      </c>
      <c r="H14" s="1150"/>
      <c r="I14" s="1150"/>
      <c r="J14" s="1151"/>
      <c r="K14" s="267">
        <v>88538</v>
      </c>
      <c r="L14" s="268">
        <v>11168</v>
      </c>
      <c r="M14" s="269">
        <v>5389</v>
      </c>
      <c r="N14" s="270">
        <v>107.2</v>
      </c>
    </row>
    <row r="15" spans="1:16" ht="13.5" customHeight="1" x14ac:dyDescent="0.15">
      <c r="A15" s="248"/>
      <c r="B15" s="244"/>
      <c r="C15" s="244"/>
      <c r="D15" s="244"/>
      <c r="E15" s="244"/>
      <c r="F15" s="244"/>
      <c r="G15" s="1149" t="s">
        <v>490</v>
      </c>
      <c r="H15" s="1150"/>
      <c r="I15" s="1150"/>
      <c r="J15" s="1151"/>
      <c r="K15" s="267" t="s">
        <v>488</v>
      </c>
      <c r="L15" s="268" t="s">
        <v>488</v>
      </c>
      <c r="M15" s="269">
        <v>2513</v>
      </c>
      <c r="N15" s="270" t="s">
        <v>488</v>
      </c>
    </row>
    <row r="16" spans="1:16" x14ac:dyDescent="0.15">
      <c r="A16" s="248"/>
      <c r="B16" s="244"/>
      <c r="C16" s="244"/>
      <c r="D16" s="244"/>
      <c r="E16" s="244"/>
      <c r="F16" s="244"/>
      <c r="G16" s="1152" t="s">
        <v>491</v>
      </c>
      <c r="H16" s="1153"/>
      <c r="I16" s="1153"/>
      <c r="J16" s="1154"/>
      <c r="K16" s="268">
        <v>-65812</v>
      </c>
      <c r="L16" s="268">
        <v>-8301</v>
      </c>
      <c r="M16" s="269">
        <v>-11876</v>
      </c>
      <c r="N16" s="270">
        <v>-30.1</v>
      </c>
    </row>
    <row r="17" spans="1:16" x14ac:dyDescent="0.15">
      <c r="A17" s="248"/>
      <c r="B17" s="244"/>
      <c r="C17" s="244"/>
      <c r="D17" s="244"/>
      <c r="E17" s="244"/>
      <c r="F17" s="244"/>
      <c r="G17" s="1152" t="s">
        <v>167</v>
      </c>
      <c r="H17" s="1153"/>
      <c r="I17" s="1153"/>
      <c r="J17" s="1154"/>
      <c r="K17" s="268">
        <v>975904</v>
      </c>
      <c r="L17" s="268">
        <v>123096</v>
      </c>
      <c r="M17" s="269">
        <v>139615</v>
      </c>
      <c r="N17" s="270">
        <v>-11.8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44" t="s">
        <v>496</v>
      </c>
      <c r="H21" s="1145"/>
      <c r="I21" s="1145"/>
      <c r="J21" s="1146"/>
      <c r="K21" s="280">
        <v>9.2100000000000009</v>
      </c>
      <c r="L21" s="281">
        <v>13.07</v>
      </c>
      <c r="M21" s="282">
        <v>-3.86</v>
      </c>
      <c r="N21" s="249"/>
      <c r="O21" s="283"/>
      <c r="P21" s="279"/>
    </row>
    <row r="22" spans="1:16" s="284" customFormat="1" x14ac:dyDescent="0.15">
      <c r="A22" s="279"/>
      <c r="B22" s="249"/>
      <c r="C22" s="249"/>
      <c r="D22" s="249"/>
      <c r="E22" s="249"/>
      <c r="F22" s="249"/>
      <c r="G22" s="1144" t="s">
        <v>497</v>
      </c>
      <c r="H22" s="1145"/>
      <c r="I22" s="1145"/>
      <c r="J22" s="1146"/>
      <c r="K22" s="285">
        <v>96.7</v>
      </c>
      <c r="L22" s="286">
        <v>95</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47" t="s">
        <v>478</v>
      </c>
      <c r="L30" s="254"/>
      <c r="M30" s="255" t="s">
        <v>479</v>
      </c>
      <c r="N30" s="256"/>
    </row>
    <row r="31" spans="1:16" x14ac:dyDescent="0.15">
      <c r="A31" s="248"/>
      <c r="B31" s="244"/>
      <c r="C31" s="244"/>
      <c r="D31" s="244"/>
      <c r="E31" s="244"/>
      <c r="F31" s="244"/>
      <c r="G31" s="257"/>
      <c r="H31" s="258"/>
      <c r="I31" s="258"/>
      <c r="J31" s="259"/>
      <c r="K31" s="1148"/>
      <c r="L31" s="260" t="s">
        <v>480</v>
      </c>
      <c r="M31" s="261" t="s">
        <v>481</v>
      </c>
      <c r="N31" s="262" t="s">
        <v>482</v>
      </c>
    </row>
    <row r="32" spans="1:16" ht="27" customHeight="1" x14ac:dyDescent="0.15">
      <c r="A32" s="248"/>
      <c r="B32" s="244"/>
      <c r="C32" s="244"/>
      <c r="D32" s="244"/>
      <c r="E32" s="244"/>
      <c r="F32" s="244"/>
      <c r="G32" s="1160" t="s">
        <v>501</v>
      </c>
      <c r="H32" s="1161"/>
      <c r="I32" s="1161"/>
      <c r="J32" s="1162"/>
      <c r="K32" s="294">
        <v>325002</v>
      </c>
      <c r="L32" s="294">
        <v>40994</v>
      </c>
      <c r="M32" s="295">
        <v>64386</v>
      </c>
      <c r="N32" s="296">
        <v>-36.299999999999997</v>
      </c>
    </row>
    <row r="33" spans="1:16" ht="13.5" customHeight="1" x14ac:dyDescent="0.15">
      <c r="A33" s="248"/>
      <c r="B33" s="244"/>
      <c r="C33" s="244"/>
      <c r="D33" s="244"/>
      <c r="E33" s="244"/>
      <c r="F33" s="244"/>
      <c r="G33" s="1160" t="s">
        <v>502</v>
      </c>
      <c r="H33" s="1161"/>
      <c r="I33" s="1161"/>
      <c r="J33" s="1162"/>
      <c r="K33" s="294" t="s">
        <v>488</v>
      </c>
      <c r="L33" s="294" t="s">
        <v>488</v>
      </c>
      <c r="M33" s="295" t="s">
        <v>488</v>
      </c>
      <c r="N33" s="296" t="s">
        <v>488</v>
      </c>
    </row>
    <row r="34" spans="1:16" ht="27" customHeight="1" x14ac:dyDescent="0.15">
      <c r="A34" s="248"/>
      <c r="B34" s="244"/>
      <c r="C34" s="244"/>
      <c r="D34" s="244"/>
      <c r="E34" s="244"/>
      <c r="F34" s="244"/>
      <c r="G34" s="1160" t="s">
        <v>503</v>
      </c>
      <c r="H34" s="1161"/>
      <c r="I34" s="1161"/>
      <c r="J34" s="1162"/>
      <c r="K34" s="294" t="s">
        <v>488</v>
      </c>
      <c r="L34" s="294" t="s">
        <v>488</v>
      </c>
      <c r="M34" s="295">
        <v>1</v>
      </c>
      <c r="N34" s="296" t="s">
        <v>488</v>
      </c>
    </row>
    <row r="35" spans="1:16" ht="27" customHeight="1" x14ac:dyDescent="0.15">
      <c r="A35" s="248"/>
      <c r="B35" s="244"/>
      <c r="C35" s="244"/>
      <c r="D35" s="244"/>
      <c r="E35" s="244"/>
      <c r="F35" s="244"/>
      <c r="G35" s="1160" t="s">
        <v>504</v>
      </c>
      <c r="H35" s="1161"/>
      <c r="I35" s="1161"/>
      <c r="J35" s="1162"/>
      <c r="K35" s="294">
        <v>139901</v>
      </c>
      <c r="L35" s="294">
        <v>17646</v>
      </c>
      <c r="M35" s="295">
        <v>18584</v>
      </c>
      <c r="N35" s="296">
        <v>-5</v>
      </c>
    </row>
    <row r="36" spans="1:16" ht="27" customHeight="1" x14ac:dyDescent="0.15">
      <c r="A36" s="248"/>
      <c r="B36" s="244"/>
      <c r="C36" s="244"/>
      <c r="D36" s="244"/>
      <c r="E36" s="244"/>
      <c r="F36" s="244"/>
      <c r="G36" s="1160" t="s">
        <v>505</v>
      </c>
      <c r="H36" s="1161"/>
      <c r="I36" s="1161"/>
      <c r="J36" s="1162"/>
      <c r="K36" s="294">
        <v>44525</v>
      </c>
      <c r="L36" s="294">
        <v>5616</v>
      </c>
      <c r="M36" s="295">
        <v>4740</v>
      </c>
      <c r="N36" s="296">
        <v>18.5</v>
      </c>
    </row>
    <row r="37" spans="1:16" ht="13.5" customHeight="1" x14ac:dyDescent="0.15">
      <c r="A37" s="248"/>
      <c r="B37" s="244"/>
      <c r="C37" s="244"/>
      <c r="D37" s="244"/>
      <c r="E37" s="244"/>
      <c r="F37" s="244"/>
      <c r="G37" s="1160" t="s">
        <v>506</v>
      </c>
      <c r="H37" s="1161"/>
      <c r="I37" s="1161"/>
      <c r="J37" s="1162"/>
      <c r="K37" s="294" t="s">
        <v>488</v>
      </c>
      <c r="L37" s="294" t="s">
        <v>488</v>
      </c>
      <c r="M37" s="295">
        <v>1431</v>
      </c>
      <c r="N37" s="296" t="s">
        <v>488</v>
      </c>
    </row>
    <row r="38" spans="1:16" ht="27" customHeight="1" x14ac:dyDescent="0.15">
      <c r="A38" s="248"/>
      <c r="B38" s="244"/>
      <c r="C38" s="244"/>
      <c r="D38" s="244"/>
      <c r="E38" s="244"/>
      <c r="F38" s="244"/>
      <c r="G38" s="1163" t="s">
        <v>507</v>
      </c>
      <c r="H38" s="1164"/>
      <c r="I38" s="1164"/>
      <c r="J38" s="1165"/>
      <c r="K38" s="297">
        <v>100</v>
      </c>
      <c r="L38" s="297">
        <v>13</v>
      </c>
      <c r="M38" s="298">
        <v>15</v>
      </c>
      <c r="N38" s="299">
        <v>-13.3</v>
      </c>
      <c r="O38" s="293"/>
    </row>
    <row r="39" spans="1:16" x14ac:dyDescent="0.15">
      <c r="A39" s="248"/>
      <c r="B39" s="244"/>
      <c r="C39" s="244"/>
      <c r="D39" s="244"/>
      <c r="E39" s="244"/>
      <c r="F39" s="244"/>
      <c r="G39" s="1163" t="s">
        <v>508</v>
      </c>
      <c r="H39" s="1164"/>
      <c r="I39" s="1164"/>
      <c r="J39" s="1165"/>
      <c r="K39" s="300">
        <v>-2429</v>
      </c>
      <c r="L39" s="300">
        <v>-306</v>
      </c>
      <c r="M39" s="301">
        <v>-2634</v>
      </c>
      <c r="N39" s="302">
        <v>-88.4</v>
      </c>
      <c r="O39" s="293"/>
    </row>
    <row r="40" spans="1:16" ht="27" customHeight="1" x14ac:dyDescent="0.15">
      <c r="A40" s="248"/>
      <c r="B40" s="244"/>
      <c r="C40" s="244"/>
      <c r="D40" s="244"/>
      <c r="E40" s="244"/>
      <c r="F40" s="244"/>
      <c r="G40" s="1160" t="s">
        <v>509</v>
      </c>
      <c r="H40" s="1161"/>
      <c r="I40" s="1161"/>
      <c r="J40" s="1162"/>
      <c r="K40" s="300">
        <v>-379721</v>
      </c>
      <c r="L40" s="300">
        <v>-47896</v>
      </c>
      <c r="M40" s="301">
        <v>-59733</v>
      </c>
      <c r="N40" s="302">
        <v>-19.8</v>
      </c>
      <c r="O40" s="293"/>
    </row>
    <row r="41" spans="1:16" x14ac:dyDescent="0.15">
      <c r="A41" s="248"/>
      <c r="B41" s="244"/>
      <c r="C41" s="244"/>
      <c r="D41" s="244"/>
      <c r="E41" s="244"/>
      <c r="F41" s="244"/>
      <c r="G41" s="1166" t="s">
        <v>278</v>
      </c>
      <c r="H41" s="1167"/>
      <c r="I41" s="1167"/>
      <c r="J41" s="1168"/>
      <c r="K41" s="294">
        <v>127378</v>
      </c>
      <c r="L41" s="300">
        <v>16067</v>
      </c>
      <c r="M41" s="301">
        <v>26789</v>
      </c>
      <c r="N41" s="302">
        <v>-40</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55" t="s">
        <v>478</v>
      </c>
      <c r="J49" s="1157" t="s">
        <v>513</v>
      </c>
      <c r="K49" s="1158"/>
      <c r="L49" s="1158"/>
      <c r="M49" s="1158"/>
      <c r="N49" s="1159"/>
    </row>
    <row r="50" spans="1:14" x14ac:dyDescent="0.15">
      <c r="A50" s="248"/>
      <c r="B50" s="244"/>
      <c r="C50" s="244"/>
      <c r="D50" s="244"/>
      <c r="E50" s="244"/>
      <c r="F50" s="244"/>
      <c r="G50" s="312"/>
      <c r="H50" s="313"/>
      <c r="I50" s="1156"/>
      <c r="J50" s="314" t="s">
        <v>514</v>
      </c>
      <c r="K50" s="315" t="s">
        <v>515</v>
      </c>
      <c r="L50" s="316" t="s">
        <v>516</v>
      </c>
      <c r="M50" s="317" t="s">
        <v>517</v>
      </c>
      <c r="N50" s="318" t="s">
        <v>518</v>
      </c>
    </row>
    <row r="51" spans="1:14" x14ac:dyDescent="0.15">
      <c r="A51" s="248"/>
      <c r="B51" s="244"/>
      <c r="C51" s="244"/>
      <c r="D51" s="244"/>
      <c r="E51" s="244"/>
      <c r="F51" s="244"/>
      <c r="G51" s="310" t="s">
        <v>519</v>
      </c>
      <c r="H51" s="311"/>
      <c r="I51" s="319">
        <v>448633</v>
      </c>
      <c r="J51" s="320">
        <v>57451</v>
      </c>
      <c r="K51" s="321">
        <v>20.3</v>
      </c>
      <c r="L51" s="322">
        <v>92021</v>
      </c>
      <c r="M51" s="323">
        <v>-52.2</v>
      </c>
      <c r="N51" s="324">
        <v>72.5</v>
      </c>
    </row>
    <row r="52" spans="1:14" x14ac:dyDescent="0.15">
      <c r="A52" s="248"/>
      <c r="B52" s="244"/>
      <c r="C52" s="244"/>
      <c r="D52" s="244"/>
      <c r="E52" s="244"/>
      <c r="F52" s="244"/>
      <c r="G52" s="325"/>
      <c r="H52" s="326" t="s">
        <v>520</v>
      </c>
      <c r="I52" s="327">
        <v>226100</v>
      </c>
      <c r="J52" s="328">
        <v>28954</v>
      </c>
      <c r="K52" s="329">
        <v>-1.7</v>
      </c>
      <c r="L52" s="330">
        <v>52579</v>
      </c>
      <c r="M52" s="331">
        <v>-36.1</v>
      </c>
      <c r="N52" s="332">
        <v>34.4</v>
      </c>
    </row>
    <row r="53" spans="1:14" x14ac:dyDescent="0.15">
      <c r="A53" s="248"/>
      <c r="B53" s="244"/>
      <c r="C53" s="244"/>
      <c r="D53" s="244"/>
      <c r="E53" s="244"/>
      <c r="F53" s="244"/>
      <c r="G53" s="310" t="s">
        <v>521</v>
      </c>
      <c r="H53" s="311"/>
      <c r="I53" s="319">
        <v>217218</v>
      </c>
      <c r="J53" s="320">
        <v>27639</v>
      </c>
      <c r="K53" s="321">
        <v>-51.9</v>
      </c>
      <c r="L53" s="322">
        <v>94828</v>
      </c>
      <c r="M53" s="323">
        <v>3.1</v>
      </c>
      <c r="N53" s="324">
        <v>-55</v>
      </c>
    </row>
    <row r="54" spans="1:14" x14ac:dyDescent="0.15">
      <c r="A54" s="248"/>
      <c r="B54" s="244"/>
      <c r="C54" s="244"/>
      <c r="D54" s="244"/>
      <c r="E54" s="244"/>
      <c r="F54" s="244"/>
      <c r="G54" s="325"/>
      <c r="H54" s="326" t="s">
        <v>520</v>
      </c>
      <c r="I54" s="327">
        <v>119742</v>
      </c>
      <c r="J54" s="328">
        <v>15236</v>
      </c>
      <c r="K54" s="329">
        <v>-47.4</v>
      </c>
      <c r="L54" s="330">
        <v>55133</v>
      </c>
      <c r="M54" s="331">
        <v>4.9000000000000004</v>
      </c>
      <c r="N54" s="332">
        <v>-52.3</v>
      </c>
    </row>
    <row r="55" spans="1:14" x14ac:dyDescent="0.15">
      <c r="A55" s="248"/>
      <c r="B55" s="244"/>
      <c r="C55" s="244"/>
      <c r="D55" s="244"/>
      <c r="E55" s="244"/>
      <c r="F55" s="244"/>
      <c r="G55" s="310" t="s">
        <v>522</v>
      </c>
      <c r="H55" s="311"/>
      <c r="I55" s="319">
        <v>866487</v>
      </c>
      <c r="J55" s="320">
        <v>109682</v>
      </c>
      <c r="K55" s="321">
        <v>296.8</v>
      </c>
      <c r="L55" s="322">
        <v>119674</v>
      </c>
      <c r="M55" s="323">
        <v>26.2</v>
      </c>
      <c r="N55" s="324">
        <v>270.60000000000002</v>
      </c>
    </row>
    <row r="56" spans="1:14" x14ac:dyDescent="0.15">
      <c r="A56" s="248"/>
      <c r="B56" s="244"/>
      <c r="C56" s="244"/>
      <c r="D56" s="244"/>
      <c r="E56" s="244"/>
      <c r="F56" s="244"/>
      <c r="G56" s="325"/>
      <c r="H56" s="326" t="s">
        <v>520</v>
      </c>
      <c r="I56" s="327">
        <v>531605</v>
      </c>
      <c r="J56" s="328">
        <v>67292</v>
      </c>
      <c r="K56" s="329">
        <v>341.7</v>
      </c>
      <c r="L56" s="330">
        <v>57803</v>
      </c>
      <c r="M56" s="331">
        <v>4.8</v>
      </c>
      <c r="N56" s="332">
        <v>336.9</v>
      </c>
    </row>
    <row r="57" spans="1:14" x14ac:dyDescent="0.15">
      <c r="A57" s="248"/>
      <c r="B57" s="244"/>
      <c r="C57" s="244"/>
      <c r="D57" s="244"/>
      <c r="E57" s="244"/>
      <c r="F57" s="244"/>
      <c r="G57" s="310" t="s">
        <v>523</v>
      </c>
      <c r="H57" s="311"/>
      <c r="I57" s="319">
        <v>360051</v>
      </c>
      <c r="J57" s="320">
        <v>45547</v>
      </c>
      <c r="K57" s="321">
        <v>-58.5</v>
      </c>
      <c r="L57" s="322">
        <v>119685</v>
      </c>
      <c r="M57" s="323">
        <v>0</v>
      </c>
      <c r="N57" s="324">
        <v>-58.5</v>
      </c>
    </row>
    <row r="58" spans="1:14" x14ac:dyDescent="0.15">
      <c r="A58" s="248"/>
      <c r="B58" s="244"/>
      <c r="C58" s="244"/>
      <c r="D58" s="244"/>
      <c r="E58" s="244"/>
      <c r="F58" s="244"/>
      <c r="G58" s="325"/>
      <c r="H58" s="326" t="s">
        <v>520</v>
      </c>
      <c r="I58" s="327">
        <v>225529</v>
      </c>
      <c r="J58" s="328">
        <v>28530</v>
      </c>
      <c r="K58" s="329">
        <v>-57.6</v>
      </c>
      <c r="L58" s="330">
        <v>68464</v>
      </c>
      <c r="M58" s="331">
        <v>18.399999999999999</v>
      </c>
      <c r="N58" s="332">
        <v>-76</v>
      </c>
    </row>
    <row r="59" spans="1:14" x14ac:dyDescent="0.15">
      <c r="A59" s="248"/>
      <c r="B59" s="244"/>
      <c r="C59" s="244"/>
      <c r="D59" s="244"/>
      <c r="E59" s="244"/>
      <c r="F59" s="244"/>
      <c r="G59" s="310" t="s">
        <v>524</v>
      </c>
      <c r="H59" s="311"/>
      <c r="I59" s="319">
        <v>530513</v>
      </c>
      <c r="J59" s="320">
        <v>66916</v>
      </c>
      <c r="K59" s="321">
        <v>46.9</v>
      </c>
      <c r="L59" s="322">
        <v>109920</v>
      </c>
      <c r="M59" s="323">
        <v>-8.1999999999999993</v>
      </c>
      <c r="N59" s="324">
        <v>55.1</v>
      </c>
    </row>
    <row r="60" spans="1:14" x14ac:dyDescent="0.15">
      <c r="A60" s="248"/>
      <c r="B60" s="244"/>
      <c r="C60" s="244"/>
      <c r="D60" s="244"/>
      <c r="E60" s="244"/>
      <c r="F60" s="244"/>
      <c r="G60" s="325"/>
      <c r="H60" s="326" t="s">
        <v>520</v>
      </c>
      <c r="I60" s="333">
        <v>224793</v>
      </c>
      <c r="J60" s="328">
        <v>28354</v>
      </c>
      <c r="K60" s="329">
        <v>-0.6</v>
      </c>
      <c r="L60" s="330">
        <v>62739</v>
      </c>
      <c r="M60" s="331">
        <v>-8.4</v>
      </c>
      <c r="N60" s="332">
        <v>7.8</v>
      </c>
    </row>
    <row r="61" spans="1:14" x14ac:dyDescent="0.15">
      <c r="A61" s="248"/>
      <c r="B61" s="244"/>
      <c r="C61" s="244"/>
      <c r="D61" s="244"/>
      <c r="E61" s="244"/>
      <c r="F61" s="244"/>
      <c r="G61" s="310" t="s">
        <v>525</v>
      </c>
      <c r="H61" s="334"/>
      <c r="I61" s="335">
        <v>484580</v>
      </c>
      <c r="J61" s="336">
        <v>61447</v>
      </c>
      <c r="K61" s="337">
        <v>50.7</v>
      </c>
      <c r="L61" s="338">
        <v>107226</v>
      </c>
      <c r="M61" s="339">
        <v>-6.2</v>
      </c>
      <c r="N61" s="324">
        <v>56.9</v>
      </c>
    </row>
    <row r="62" spans="1:14" x14ac:dyDescent="0.15">
      <c r="A62" s="248"/>
      <c r="B62" s="244"/>
      <c r="C62" s="244"/>
      <c r="D62" s="244"/>
      <c r="E62" s="244"/>
      <c r="F62" s="244"/>
      <c r="G62" s="325"/>
      <c r="H62" s="326" t="s">
        <v>520</v>
      </c>
      <c r="I62" s="327">
        <v>265554</v>
      </c>
      <c r="J62" s="328">
        <v>33673</v>
      </c>
      <c r="K62" s="329">
        <v>46.9</v>
      </c>
      <c r="L62" s="330">
        <v>59344</v>
      </c>
      <c r="M62" s="331">
        <v>-3.3</v>
      </c>
      <c r="N62" s="332">
        <v>50.2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69" t="s">
        <v>3</v>
      </c>
      <c r="D47" s="1169"/>
      <c r="E47" s="1170"/>
      <c r="F47" s="11">
        <v>56.23</v>
      </c>
      <c r="G47" s="12">
        <v>64.959999999999994</v>
      </c>
      <c r="H47" s="12">
        <v>67.239999999999995</v>
      </c>
      <c r="I47" s="12">
        <v>61.42</v>
      </c>
      <c r="J47" s="13">
        <v>61.36</v>
      </c>
    </row>
    <row r="48" spans="2:10" ht="57.75" customHeight="1" x14ac:dyDescent="0.15">
      <c r="B48" s="14"/>
      <c r="C48" s="1171" t="s">
        <v>4</v>
      </c>
      <c r="D48" s="1171"/>
      <c r="E48" s="1172"/>
      <c r="F48" s="15">
        <v>8.59</v>
      </c>
      <c r="G48" s="16">
        <v>10.37</v>
      </c>
      <c r="H48" s="16">
        <v>9.18</v>
      </c>
      <c r="I48" s="16">
        <v>10.59</v>
      </c>
      <c r="J48" s="17">
        <v>10.37</v>
      </c>
    </row>
    <row r="49" spans="2:10" ht="57.75" customHeight="1" thickBot="1" x14ac:dyDescent="0.2">
      <c r="B49" s="18"/>
      <c r="C49" s="1173" t="s">
        <v>5</v>
      </c>
      <c r="D49" s="1173"/>
      <c r="E49" s="1174"/>
      <c r="F49" s="19">
        <v>0.94</v>
      </c>
      <c r="G49" s="20">
        <v>5.15</v>
      </c>
      <c r="H49" s="20" t="s">
        <v>532</v>
      </c>
      <c r="I49" s="20" t="s">
        <v>533</v>
      </c>
      <c r="J49" s="21" t="s">
        <v>534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2017-05-08T03:01:37Z</cp:lastPrinted>
  <dcterms:created xsi:type="dcterms:W3CDTF">2017-02-15T21:10:50Z</dcterms:created>
  <dcterms:modified xsi:type="dcterms:W3CDTF">2017-05-10T02:12:15Z</dcterms:modified>
  <cp:category/>
</cp:coreProperties>
</file>