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4nBBO4Y/ZfX4td2fRve+808Qai8EH5HznP0Z6PFLw/0tZumKwGOTI/bkm8GYI6tCuV8b3ywGt40yegoSfUJsA==" workbookSaltValue="D3p6m18uUSYyW95poITED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<sst xmlns="http://schemas.openxmlformats.org/spreadsheetml/2006/main" count="232" uniqueCount="119">
  <si>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</si>
  <si>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</si>
  <si>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</si>
  <si>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</si>
  <si>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</si>
  <si>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</si>
  <si>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</si>
  <si>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</si>
  <si>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</si>
  <si>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</si>
  <si>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</si>
  <si>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</si>
  <si>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</si>
  <si>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</si>
  <si>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</si>
  <si>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</si>
  <si>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</si>
  <si>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</si>
  <si>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</si>
  <si>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</si>
  <si>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</si>
  <si>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</si>
  <si>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</si>
  <si>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</si>
  <si>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</si>
  <si>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</si>
  <si>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</si>
  <si>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</si>
  <si>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</si>
  <si>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</si>
  <si>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</si>
  <si>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</si>
  <si>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</si>
  <si>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</si>
  <si>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</si>
  <si>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</si>
  <si>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</si>
  <si>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</si>
  <si>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</si>
  <si>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</si>
  <si>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</si>
  <si>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</si>
  <si>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</si>
  <si>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</si>
  <si>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</si>
  <si>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</si>
  <si>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</si>
  <si>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</si>
  <si>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</si>
  <si>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</si>
  <si>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</si>
  <si>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</si>
  <si>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</si>
  <si>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</si>
  <si>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</si>
  <si>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</si>
  <si>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</si>
  <si>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</si>
  <si>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</si>
  <si>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</si>
  <si>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</si>
  <si>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</si>
  <si>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</si>
  <si>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</si>
  <si>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</si>
  <si>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</si>
  <si>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</si>
  <si>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</si>
  <si>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</si>
  <si>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</si>
  <si>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</si>
  <si>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</si>
  <si>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</si>
  <si>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</si>
  <si>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</si>
  <si>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</si>
  <si>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</si>
  <si>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</si>
  <si>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</si>
  <si>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</si>
  <si>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</si>
  <si>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</si>
  <si>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</si>
  <si>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</si>
  <si>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</si>
  <si>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</si>
  <si>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</si>
  <si>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</si>
  <si>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</si>
  <si>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</si>
  <si>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</si>
  <si>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</si>
  <si>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</si>
  <si>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</si>
  <si>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</si>
  <si>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</si>
  <si>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</si>
  <si>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</si>
  <si>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</si>
  <si>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</si>
  <si>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</si>
  <si>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</si>
  <si>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</si>
  <si>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</si>
  <si>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日高町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</si>
  <si>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</si>
  <si>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</si>
  <si>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</si>
  <si>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</si>
  <si>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</si>
  <si>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</si>
  <si>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</si>
  <si>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</si>
  <si>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</si>
  <si>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</si>
  <si>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</si>
  <si>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当町の基幹管路は昭和48年～昭和57年に布設され、2020年代前半には法定耐用年数を経過します。
　今後効率的に管の更新を実施するため、アセットマネジメント等を見直し、具体的な更新工事計画を作成したい。（工事計画書作成年度は未定）</t>
    <rPh sb="1" eb="3">
      <t>トウチョウ</t>
    </rPh>
    <rPh sb="4" eb="6">
      <t>キカン</t>
    </rPh>
    <rPh sb="6" eb="8">
      <t>カンロ</t>
    </rPh>
    <rPh sb="9" eb="11">
      <t>ショウワ</t>
    </rPh>
    <rPh sb="13" eb="14">
      <t>ネン</t>
    </rPh>
    <rPh sb="15" eb="17">
      <t>ショウワ</t>
    </rPh>
    <rPh sb="19" eb="20">
      <t>ネン</t>
    </rPh>
    <rPh sb="21" eb="23">
      <t>フセツ</t>
    </rPh>
    <rPh sb="30" eb="32">
      <t>ネンダイ</t>
    </rPh>
    <rPh sb="32" eb="34">
      <t>ゼンハン</t>
    </rPh>
    <rPh sb="36" eb="38">
      <t>ホウテイ</t>
    </rPh>
    <rPh sb="38" eb="40">
      <t>タイヨウ</t>
    </rPh>
    <rPh sb="40" eb="42">
      <t>ネンスウ</t>
    </rPh>
    <rPh sb="43" eb="45">
      <t>ケイカ</t>
    </rPh>
    <rPh sb="51" eb="53">
      <t>コンゴ</t>
    </rPh>
    <rPh sb="53" eb="56">
      <t>コウリツテキ</t>
    </rPh>
    <rPh sb="57" eb="58">
      <t>カン</t>
    </rPh>
    <rPh sb="59" eb="61">
      <t>コウシン</t>
    </rPh>
    <rPh sb="62" eb="64">
      <t>ジッシ</t>
    </rPh>
    <rPh sb="79" eb="80">
      <t>トウ</t>
    </rPh>
    <rPh sb="81" eb="83">
      <t>ミナオ</t>
    </rPh>
    <rPh sb="85" eb="88">
      <t>グタイテキ</t>
    </rPh>
    <rPh sb="89" eb="91">
      <t>コウシン</t>
    </rPh>
    <rPh sb="91" eb="93">
      <t>コウジ</t>
    </rPh>
    <rPh sb="93" eb="95">
      <t>ケイカク</t>
    </rPh>
    <rPh sb="96" eb="98">
      <t>サクセイ</t>
    </rPh>
    <rPh sb="103" eb="105">
      <t>コウジ</t>
    </rPh>
    <rPh sb="105" eb="108">
      <t>ケイカクショ</t>
    </rPh>
    <rPh sb="108" eb="110">
      <t>サクセイ</t>
    </rPh>
    <rPh sb="110" eb="112">
      <t>ネンド</t>
    </rPh>
    <rPh sb="113" eb="115">
      <t>ミテイ</t>
    </rPh>
    <phoneticPr fontId="4"/>
  </si>
  <si>
    <t>　赤字経営であり、独立採算で運営していくためには、費用の削減と費用に見合った適正な料金収入の確保することが求められます。
　現状では料金改定を実施しなければ、老朽に伴う管路及び施設機械の更新の財源確保は難しく、また近い将来、人口減少により、大幅な給水量の増加は見込めないため経営戦略をさらに見直し事業展開をしたい。</t>
    <rPh sb="1" eb="3">
      <t>アカジ</t>
    </rPh>
    <rPh sb="3" eb="5">
      <t>ケイエイ</t>
    </rPh>
    <rPh sb="9" eb="11">
      <t>ドクリツ</t>
    </rPh>
    <rPh sb="11" eb="13">
      <t>サイサン</t>
    </rPh>
    <rPh sb="14" eb="16">
      <t>ウンエイ</t>
    </rPh>
    <rPh sb="25" eb="27">
      <t>ヒヨウ</t>
    </rPh>
    <rPh sb="28" eb="30">
      <t>サクゲン</t>
    </rPh>
    <rPh sb="31" eb="33">
      <t>ヒヨウ</t>
    </rPh>
    <rPh sb="34" eb="35">
      <t>ミ</t>
    </rPh>
    <rPh sb="35" eb="36">
      <t>ア</t>
    </rPh>
    <rPh sb="38" eb="40">
      <t>テキセイ</t>
    </rPh>
    <rPh sb="41" eb="43">
      <t>リョウキン</t>
    </rPh>
    <rPh sb="43" eb="45">
      <t>シュウニュウ</t>
    </rPh>
    <rPh sb="46" eb="48">
      <t>カクホ</t>
    </rPh>
    <rPh sb="53" eb="54">
      <t>モト</t>
    </rPh>
    <rPh sb="62" eb="64">
      <t>ゲンジョウ</t>
    </rPh>
    <rPh sb="66" eb="68">
      <t>リョウキン</t>
    </rPh>
    <rPh sb="68" eb="70">
      <t>カイテイ</t>
    </rPh>
    <rPh sb="71" eb="73">
      <t>ジッシ</t>
    </rPh>
    <rPh sb="79" eb="81">
      <t>ロウキュウ</t>
    </rPh>
    <rPh sb="82" eb="83">
      <t>トモナ</t>
    </rPh>
    <rPh sb="84" eb="86">
      <t>カンロ</t>
    </rPh>
    <rPh sb="86" eb="87">
      <t>オヨ</t>
    </rPh>
    <rPh sb="88" eb="90">
      <t>シセツ</t>
    </rPh>
    <rPh sb="90" eb="92">
      <t>キカイ</t>
    </rPh>
    <rPh sb="93" eb="95">
      <t>コウシン</t>
    </rPh>
    <rPh sb="96" eb="98">
      <t>ザイゲン</t>
    </rPh>
    <rPh sb="98" eb="100">
      <t>カクホ</t>
    </rPh>
    <rPh sb="101" eb="102">
      <t>ムズカ</t>
    </rPh>
    <rPh sb="107" eb="108">
      <t>チカ</t>
    </rPh>
    <rPh sb="109" eb="111">
      <t>ショウライ</t>
    </rPh>
    <rPh sb="112" eb="114">
      <t>ジンコウ</t>
    </rPh>
    <rPh sb="114" eb="116">
      <t>ゲンショウ</t>
    </rPh>
    <rPh sb="120" eb="122">
      <t>オオハバ</t>
    </rPh>
    <rPh sb="123" eb="126">
      <t>キュウスイリョウ</t>
    </rPh>
    <rPh sb="127" eb="129">
      <t>ゾウカ</t>
    </rPh>
    <rPh sb="130" eb="132">
      <t>ミコ</t>
    </rPh>
    <rPh sb="137" eb="139">
      <t>ケイエイ</t>
    </rPh>
    <rPh sb="139" eb="141">
      <t>センリャク</t>
    </rPh>
    <rPh sb="145" eb="147">
      <t>ミナオ</t>
    </rPh>
    <rPh sb="148" eb="150">
      <t>ジギョウ</t>
    </rPh>
    <rPh sb="150" eb="152">
      <t>テンカイ</t>
    </rPh>
    <phoneticPr fontId="4"/>
  </si>
  <si>
    <t>　平成25年度以降、経営収支は赤字であり給水に係る費用が料金収入で賄えていない状況です。当町は原水を他町の団体から送水（購入）しており、受水費の費用が給水に係る費用の中でもかなりのウエイトを占めており、給水原価を下げることは困難となっています。
　流動化率については、今は100%以上あり短期で支払能力はあります。企業債残高対給水収益比率については、類似団体と同じく施設整備に対しての企業債依存率が高く自己財源がないため、企業債を頼りにしなければならないのが現状です。
　今後は、有収率を少しでも高めるために、漏水調査を実施し、費用と整合性のとれた適正な水道料金収入となるよう水道料金の改定をしなければならない。</t>
    <rPh sb="1" eb="3">
      <t>ヘイセイ</t>
    </rPh>
    <rPh sb="5" eb="7">
      <t>ネンド</t>
    </rPh>
    <rPh sb="7" eb="9">
      <t>イコウ</t>
    </rPh>
    <rPh sb="10" eb="12">
      <t>ケイエイ</t>
    </rPh>
    <rPh sb="12" eb="14">
      <t>シュウシ</t>
    </rPh>
    <rPh sb="15" eb="17">
      <t>アカジ</t>
    </rPh>
    <rPh sb="20" eb="22">
      <t>キュウスイ</t>
    </rPh>
    <rPh sb="23" eb="24">
      <t>カカ</t>
    </rPh>
    <rPh sb="25" eb="27">
      <t>ヒヨウ</t>
    </rPh>
    <rPh sb="28" eb="30">
      <t>リョウキン</t>
    </rPh>
    <rPh sb="30" eb="32">
      <t>シュウニュウ</t>
    </rPh>
    <rPh sb="33" eb="34">
      <t>マカナ</t>
    </rPh>
    <rPh sb="39" eb="41">
      <t>ジョウキョウ</t>
    </rPh>
    <rPh sb="44" eb="46">
      <t>トウチョウ</t>
    </rPh>
    <rPh sb="47" eb="49">
      <t>ゲンスイ</t>
    </rPh>
    <rPh sb="50" eb="52">
      <t>タチョウ</t>
    </rPh>
    <rPh sb="53" eb="55">
      <t>ダンタイ</t>
    </rPh>
    <rPh sb="57" eb="59">
      <t>ソウスイ</t>
    </rPh>
    <rPh sb="60" eb="62">
      <t>コウニュウ</t>
    </rPh>
    <rPh sb="68" eb="70">
      <t>ジュスイ</t>
    </rPh>
    <rPh sb="70" eb="71">
      <t>ヒ</t>
    </rPh>
    <rPh sb="72" eb="74">
      <t>ヒヨウ</t>
    </rPh>
    <rPh sb="75" eb="77">
      <t>キュウスイ</t>
    </rPh>
    <rPh sb="78" eb="79">
      <t>カカ</t>
    </rPh>
    <rPh sb="80" eb="82">
      <t>ヒヨウ</t>
    </rPh>
    <rPh sb="83" eb="84">
      <t>ナカ</t>
    </rPh>
    <rPh sb="95" eb="96">
      <t>シ</t>
    </rPh>
    <rPh sb="101" eb="103">
      <t>キュウスイ</t>
    </rPh>
    <rPh sb="103" eb="105">
      <t>ゲンカ</t>
    </rPh>
    <rPh sb="106" eb="107">
      <t>サ</t>
    </rPh>
    <rPh sb="112" eb="114">
      <t>コンナン</t>
    </rPh>
    <rPh sb="124" eb="127">
      <t>リュウドウカ</t>
    </rPh>
    <rPh sb="127" eb="128">
      <t>リツ</t>
    </rPh>
    <rPh sb="134" eb="135">
      <t>イマ</t>
    </rPh>
    <rPh sb="140" eb="142">
      <t>イジョウ</t>
    </rPh>
    <rPh sb="144" eb="146">
      <t>タンキ</t>
    </rPh>
    <rPh sb="147" eb="149">
      <t>シハライ</t>
    </rPh>
    <rPh sb="149" eb="151">
      <t>ノウリョク</t>
    </rPh>
    <rPh sb="157" eb="160">
      <t>キギョウサイ</t>
    </rPh>
    <rPh sb="160" eb="162">
      <t>ザンダカ</t>
    </rPh>
    <rPh sb="201" eb="203">
      <t>ジコ</t>
    </rPh>
    <rPh sb="236" eb="238">
      <t>コンゴ</t>
    </rPh>
    <rPh sb="240" eb="243">
      <t>ユウシュウリツ</t>
    </rPh>
    <rPh sb="244" eb="245">
      <t>スコ</t>
    </rPh>
    <rPh sb="248" eb="249">
      <t>タカ</t>
    </rPh>
    <rPh sb="255" eb="257">
      <t>ロウスイ</t>
    </rPh>
    <rPh sb="257" eb="259">
      <t>チョウサ</t>
    </rPh>
    <rPh sb="260" eb="262">
      <t>ジッシ</t>
    </rPh>
    <rPh sb="264" eb="266">
      <t>ヒヨウ</t>
    </rPh>
    <rPh sb="267" eb="270">
      <t>セイゴウセイ</t>
    </rPh>
    <rPh sb="274" eb="276">
      <t>テキセイ</t>
    </rPh>
    <rPh sb="277" eb="279">
      <t>スイドウ</t>
    </rPh>
    <rPh sb="279" eb="281">
      <t>リョウキン</t>
    </rPh>
    <rPh sb="281" eb="283">
      <t>シュウニュウ</t>
    </rPh>
    <rPh sb="288" eb="290">
      <t>スイドウ</t>
    </rPh>
    <rPh sb="290" eb="292">
      <t>リョウキン</t>
    </rPh>
    <rPh sb="293" eb="295">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</si>
</sst>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0.04</c:v>
                </c:pt>
                <c:pt idx="1">
                  <c:v>0.08</c:v>
                </c:pt>
                <c:pt idx="2">
                  <c:v>0.2</c:v>
                </c:pt>
                <c:pt idx="3">
                  <c:v>0.01</c:v>
                </c:pt>
                <c:pt idx="4">
                  <c:v>0.68</c:v>
                </c:pt>
              </c:numCache>
            </c:numRef>
          </c:val>
          <c:extLst xmlns:c16r2="http://schemas.microsoft.com/office/drawing/2015/06/chart">
            <c:ext xmlns:c16="http://schemas.microsoft.com/office/drawing/2014/chart" uri="{C3380CC4-5D6E-409C-BE32-E72D297353CC}">
              <c16:uniqueId val="{00000000-88B5-44EF-8C72-84E4D0FD115D}"/>
            </c:ext>
          </c:extLst>
        </c:ser>
        <c:dLbls>
          <c:showLegendKey val="0"/>
          <c:showVal val="0"/>
          <c:showCatName val="0"/>
          <c:showSerName val="0"/>
          <c:showPercent val="0"/>
          <c:showBubbleSize val="0"/>
        </c:dLbls>
        <c:gapWidth val="150"/>
        <c:axId val="93811072"/>
        <c:axId val="9381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88B5-44EF-8C72-84E4D0FD115D}"/>
            </c:ext>
          </c:extLst>
        </c:ser>
        <c:dLbls>
          <c:showLegendKey val="0"/>
          <c:showVal val="0"/>
          <c:showCatName val="0"/>
          <c:showSerName val="0"/>
          <c:showPercent val="0"/>
          <c:showBubbleSize val="0"/>
        </c:dLbls>
        <c:marker val="1"/>
        <c:smooth val="0"/>
        <c:axId val="93811072"/>
        <c:axId val="93812992"/>
      </c:lineChart>
      <c:dateAx>
        <c:axId val="93811072"/>
        <c:scaling>
          <c:orientation val="minMax"/>
        </c:scaling>
        <c:delete val="1"/>
        <c:axPos val="b"/>
        <c:numFmt formatCode="ge" sourceLinked="1"/>
        <c:majorTickMark val="none"/>
        <c:minorTickMark val="none"/>
        <c:tickLblPos val="none"/>
        <c:crossAx val="93812992"/>
        <c:crosses val="autoZero"/>
        <c:auto val="1"/>
        <c:lblOffset val="100"/>
        <c:baseTimeUnit val="years"/>
      </c:dateAx>
      <c:valAx>
        <c:axId val="938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75.84</c:v>
                </c:pt>
                <c:pt idx="1">
                  <c:v>75.849999999999994</c:v>
                </c:pt>
                <c:pt idx="2">
                  <c:v>72.77</c:v>
                </c:pt>
                <c:pt idx="3">
                  <c:v>74.87</c:v>
                </c:pt>
                <c:pt idx="4">
                  <c:v>76.31</c:v>
                </c:pt>
              </c:numCache>
            </c:numRef>
          </c:val>
          <c:extLst xmlns:c16r2="http://schemas.microsoft.com/office/drawing/2015/06/chart">
            <c:ext xmlns:c16="http://schemas.microsoft.com/office/drawing/2014/chart" uri="{C3380CC4-5D6E-409C-BE32-E72D297353CC}">
              <c16:uniqueId val="{00000000-329D-410F-BEE5-BFEE49FFAD51}"/>
            </c:ext>
          </c:extLst>
        </c:ser>
        <c:dLbls>
          <c:showLegendKey val="0"/>
          <c:showVal val="0"/>
          <c:showCatName val="0"/>
          <c:showSerName val="0"/>
          <c:showPercent val="0"/>
          <c:showBubbleSize val="0"/>
        </c:dLbls>
        <c:gapWidth val="150"/>
        <c:axId val="100999168"/>
        <c:axId val="10100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329D-410F-BEE5-BFEE49FFAD51}"/>
            </c:ext>
          </c:extLst>
        </c:ser>
        <c:dLbls>
          <c:showLegendKey val="0"/>
          <c:showVal val="0"/>
          <c:showCatName val="0"/>
          <c:showSerName val="0"/>
          <c:showPercent val="0"/>
          <c:showBubbleSize val="0"/>
        </c:dLbls>
        <c:marker val="1"/>
        <c:smooth val="0"/>
        <c:axId val="100999168"/>
        <c:axId val="101001088"/>
      </c:lineChart>
      <c:dateAx>
        <c:axId val="100999168"/>
        <c:scaling>
          <c:orientation val="minMax"/>
        </c:scaling>
        <c:delete val="1"/>
        <c:axPos val="b"/>
        <c:numFmt formatCode="ge" sourceLinked="1"/>
        <c:majorTickMark val="none"/>
        <c:minorTickMark val="none"/>
        <c:tickLblPos val="none"/>
        <c:crossAx val="101001088"/>
        <c:crosses val="autoZero"/>
        <c:auto val="1"/>
        <c:lblOffset val="100"/>
        <c:baseTimeUnit val="years"/>
      </c:dateAx>
      <c:valAx>
        <c:axId val="10100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9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81.59</c:v>
                </c:pt>
                <c:pt idx="1">
                  <c:v>80.67</c:v>
                </c:pt>
                <c:pt idx="2">
                  <c:v>84.56</c:v>
                </c:pt>
                <c:pt idx="3">
                  <c:v>82.4</c:v>
                </c:pt>
                <c:pt idx="4">
                  <c:v>81.39</c:v>
                </c:pt>
              </c:numCache>
            </c:numRef>
          </c:val>
          <c:extLst xmlns:c16r2="http://schemas.microsoft.com/office/drawing/2015/06/chart">
            <c:ext xmlns:c16="http://schemas.microsoft.com/office/drawing/2014/chart" uri="{C3380CC4-5D6E-409C-BE32-E72D297353CC}">
              <c16:uniqueId val="{00000000-F072-41C9-8E9C-8B366A88D7FF}"/>
            </c:ext>
          </c:extLst>
        </c:ser>
        <c:dLbls>
          <c:showLegendKey val="0"/>
          <c:showVal val="0"/>
          <c:showCatName val="0"/>
          <c:showSerName val="0"/>
          <c:showPercent val="0"/>
          <c:showBubbleSize val="0"/>
        </c:dLbls>
        <c:gapWidth val="150"/>
        <c:axId val="101048704"/>
        <c:axId val="10105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F072-41C9-8E9C-8B366A88D7FF}"/>
            </c:ext>
          </c:extLst>
        </c:ser>
        <c:dLbls>
          <c:showLegendKey val="0"/>
          <c:showVal val="0"/>
          <c:showCatName val="0"/>
          <c:showSerName val="0"/>
          <c:showPercent val="0"/>
          <c:showBubbleSize val="0"/>
        </c:dLbls>
        <c:marker val="1"/>
        <c:smooth val="0"/>
        <c:axId val="101048704"/>
        <c:axId val="101050624"/>
      </c:lineChart>
      <c:dateAx>
        <c:axId val="101048704"/>
        <c:scaling>
          <c:orientation val="minMax"/>
        </c:scaling>
        <c:delete val="1"/>
        <c:axPos val="b"/>
        <c:numFmt formatCode="ge" sourceLinked="1"/>
        <c:majorTickMark val="none"/>
        <c:minorTickMark val="none"/>
        <c:tickLblPos val="none"/>
        <c:crossAx val="101050624"/>
        <c:crosses val="autoZero"/>
        <c:auto val="1"/>
        <c:lblOffset val="100"/>
        <c:baseTimeUnit val="years"/>
      </c:dateAx>
      <c:valAx>
        <c:axId val="1010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4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97.1</c:v>
                </c:pt>
                <c:pt idx="1">
                  <c:v>89.84</c:v>
                </c:pt>
                <c:pt idx="2">
                  <c:v>94.64</c:v>
                </c:pt>
                <c:pt idx="3">
                  <c:v>93.54</c:v>
                </c:pt>
                <c:pt idx="4">
                  <c:v>96.53</c:v>
                </c:pt>
              </c:numCache>
            </c:numRef>
          </c:val>
          <c:extLst xmlns:c16r2="http://schemas.microsoft.com/office/drawing/2015/06/chart">
            <c:ext xmlns:c16="http://schemas.microsoft.com/office/drawing/2014/chart" uri="{C3380CC4-5D6E-409C-BE32-E72D297353CC}">
              <c16:uniqueId val="{00000000-2635-4E14-A0F0-9B500C2D822D}"/>
            </c:ext>
          </c:extLst>
        </c:ser>
        <c:dLbls>
          <c:showLegendKey val="0"/>
          <c:showVal val="0"/>
          <c:showCatName val="0"/>
          <c:showSerName val="0"/>
          <c:showPercent val="0"/>
          <c:showBubbleSize val="0"/>
        </c:dLbls>
        <c:gapWidth val="150"/>
        <c:axId val="93844224"/>
        <c:axId val="9384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2635-4E14-A0F0-9B500C2D822D}"/>
            </c:ext>
          </c:extLst>
        </c:ser>
        <c:dLbls>
          <c:showLegendKey val="0"/>
          <c:showVal val="0"/>
          <c:showCatName val="0"/>
          <c:showSerName val="0"/>
          <c:showPercent val="0"/>
          <c:showBubbleSize val="0"/>
        </c:dLbls>
        <c:marker val="1"/>
        <c:smooth val="0"/>
        <c:axId val="93844224"/>
        <c:axId val="93846144"/>
      </c:lineChart>
      <c:dateAx>
        <c:axId val="93844224"/>
        <c:scaling>
          <c:orientation val="minMax"/>
        </c:scaling>
        <c:delete val="1"/>
        <c:axPos val="b"/>
        <c:numFmt formatCode="ge" sourceLinked="1"/>
        <c:majorTickMark val="none"/>
        <c:minorTickMark val="none"/>
        <c:tickLblPos val="none"/>
        <c:crossAx val="93846144"/>
        <c:crosses val="autoZero"/>
        <c:auto val="1"/>
        <c:lblOffset val="100"/>
        <c:baseTimeUnit val="years"/>
      </c:dateAx>
      <c:valAx>
        <c:axId val="93846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8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22.78</c:v>
                </c:pt>
                <c:pt idx="1">
                  <c:v>48.36</c:v>
                </c:pt>
                <c:pt idx="2">
                  <c:v>51.07</c:v>
                </c:pt>
                <c:pt idx="3">
                  <c:v>52.98</c:v>
                </c:pt>
                <c:pt idx="4">
                  <c:v>56.39</c:v>
                </c:pt>
              </c:numCache>
            </c:numRef>
          </c:val>
          <c:extLst xmlns:c16r2="http://schemas.microsoft.com/office/drawing/2015/06/chart">
            <c:ext xmlns:c16="http://schemas.microsoft.com/office/drawing/2014/chart" uri="{C3380CC4-5D6E-409C-BE32-E72D297353CC}">
              <c16:uniqueId val="{00000000-7C78-4C36-951B-6A2C20CAD936}"/>
            </c:ext>
          </c:extLst>
        </c:ser>
        <c:dLbls>
          <c:showLegendKey val="0"/>
          <c:showVal val="0"/>
          <c:showCatName val="0"/>
          <c:showSerName val="0"/>
          <c:showPercent val="0"/>
          <c:showBubbleSize val="0"/>
        </c:dLbls>
        <c:gapWidth val="150"/>
        <c:axId val="100512896"/>
        <c:axId val="10051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7C78-4C36-951B-6A2C20CAD936}"/>
            </c:ext>
          </c:extLst>
        </c:ser>
        <c:dLbls>
          <c:showLegendKey val="0"/>
          <c:showVal val="0"/>
          <c:showCatName val="0"/>
          <c:showSerName val="0"/>
          <c:showPercent val="0"/>
          <c:showBubbleSize val="0"/>
        </c:dLbls>
        <c:marker val="1"/>
        <c:smooth val="0"/>
        <c:axId val="100512896"/>
        <c:axId val="100514816"/>
      </c:lineChart>
      <c:dateAx>
        <c:axId val="100512896"/>
        <c:scaling>
          <c:orientation val="minMax"/>
        </c:scaling>
        <c:delete val="1"/>
        <c:axPos val="b"/>
        <c:numFmt formatCode="ge" sourceLinked="1"/>
        <c:majorTickMark val="none"/>
        <c:minorTickMark val="none"/>
        <c:tickLblPos val="none"/>
        <c:crossAx val="100514816"/>
        <c:crosses val="autoZero"/>
        <c:auto val="1"/>
        <c:lblOffset val="100"/>
        <c:baseTimeUnit val="years"/>
      </c:dateAx>
      <c:valAx>
        <c:axId val="1005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1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4.59</c:v>
                </c:pt>
                <c:pt idx="1">
                  <c:v>8.7200000000000006</c:v>
                </c:pt>
                <c:pt idx="2">
                  <c:v>8.7100000000000009</c:v>
                </c:pt>
                <c:pt idx="3">
                  <c:v>11.67</c:v>
                </c:pt>
                <c:pt idx="4">
                  <c:v>11.67</c:v>
                </c:pt>
              </c:numCache>
            </c:numRef>
          </c:val>
          <c:extLst xmlns:c16r2="http://schemas.microsoft.com/office/drawing/2015/06/chart">
            <c:ext xmlns:c16="http://schemas.microsoft.com/office/drawing/2014/chart" uri="{C3380CC4-5D6E-409C-BE32-E72D297353CC}">
              <c16:uniqueId val="{00000000-F45F-4532-B84E-FD920D3B6AC8}"/>
            </c:ext>
          </c:extLst>
        </c:ser>
        <c:dLbls>
          <c:showLegendKey val="0"/>
          <c:showVal val="0"/>
          <c:showCatName val="0"/>
          <c:showSerName val="0"/>
          <c:showPercent val="0"/>
          <c:showBubbleSize val="0"/>
        </c:dLbls>
        <c:gapWidth val="150"/>
        <c:axId val="100546048"/>
        <c:axId val="10054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F45F-4532-B84E-FD920D3B6AC8}"/>
            </c:ext>
          </c:extLst>
        </c:ser>
        <c:dLbls>
          <c:showLegendKey val="0"/>
          <c:showVal val="0"/>
          <c:showCatName val="0"/>
          <c:showSerName val="0"/>
          <c:showPercent val="0"/>
          <c:showBubbleSize val="0"/>
        </c:dLbls>
        <c:marker val="1"/>
        <c:smooth val="0"/>
        <c:axId val="100546048"/>
        <c:axId val="100547968"/>
      </c:lineChart>
      <c:dateAx>
        <c:axId val="100546048"/>
        <c:scaling>
          <c:orientation val="minMax"/>
        </c:scaling>
        <c:delete val="1"/>
        <c:axPos val="b"/>
        <c:numFmt formatCode="ge" sourceLinked="1"/>
        <c:majorTickMark val="none"/>
        <c:minorTickMark val="none"/>
        <c:tickLblPos val="none"/>
        <c:crossAx val="100547968"/>
        <c:crosses val="autoZero"/>
        <c:auto val="1"/>
        <c:lblOffset val="100"/>
        <c:baseTimeUnit val="years"/>
      </c:dateAx>
      <c:valAx>
        <c:axId val="10054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DFF-4D52-ADD7-75F74C8AB649}"/>
            </c:ext>
          </c:extLst>
        </c:ser>
        <c:dLbls>
          <c:showLegendKey val="0"/>
          <c:showVal val="0"/>
          <c:showCatName val="0"/>
          <c:showSerName val="0"/>
          <c:showPercent val="0"/>
          <c:showBubbleSize val="0"/>
        </c:dLbls>
        <c:gapWidth val="150"/>
        <c:axId val="100597760"/>
        <c:axId val="10059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1DFF-4D52-ADD7-75F74C8AB649}"/>
            </c:ext>
          </c:extLst>
        </c:ser>
        <c:dLbls>
          <c:showLegendKey val="0"/>
          <c:showVal val="0"/>
          <c:showCatName val="0"/>
          <c:showSerName val="0"/>
          <c:showPercent val="0"/>
          <c:showBubbleSize val="0"/>
        </c:dLbls>
        <c:marker val="1"/>
        <c:smooth val="0"/>
        <c:axId val="100597760"/>
        <c:axId val="100599680"/>
      </c:lineChart>
      <c:dateAx>
        <c:axId val="100597760"/>
        <c:scaling>
          <c:orientation val="minMax"/>
        </c:scaling>
        <c:delete val="1"/>
        <c:axPos val="b"/>
        <c:numFmt formatCode="ge" sourceLinked="1"/>
        <c:majorTickMark val="none"/>
        <c:minorTickMark val="none"/>
        <c:tickLblPos val="none"/>
        <c:crossAx val="100599680"/>
        <c:crosses val="autoZero"/>
        <c:auto val="1"/>
        <c:lblOffset val="100"/>
        <c:baseTimeUnit val="years"/>
      </c:dateAx>
      <c:valAx>
        <c:axId val="100599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5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725.48</c:v>
                </c:pt>
                <c:pt idx="1">
                  <c:v>505.99</c:v>
                </c:pt>
                <c:pt idx="2">
                  <c:v>360.09</c:v>
                </c:pt>
                <c:pt idx="3">
                  <c:v>386.28</c:v>
                </c:pt>
                <c:pt idx="4">
                  <c:v>371.77</c:v>
                </c:pt>
              </c:numCache>
            </c:numRef>
          </c:val>
          <c:extLst xmlns:c16r2="http://schemas.microsoft.com/office/drawing/2015/06/chart">
            <c:ext xmlns:c16="http://schemas.microsoft.com/office/drawing/2014/chart" uri="{C3380CC4-5D6E-409C-BE32-E72D297353CC}">
              <c16:uniqueId val="{00000000-5036-48BA-9C70-BA1776870413}"/>
            </c:ext>
          </c:extLst>
        </c:ser>
        <c:dLbls>
          <c:showLegendKey val="0"/>
          <c:showVal val="0"/>
          <c:showCatName val="0"/>
          <c:showSerName val="0"/>
          <c:showPercent val="0"/>
          <c:showBubbleSize val="0"/>
        </c:dLbls>
        <c:gapWidth val="150"/>
        <c:axId val="100631296"/>
        <c:axId val="10063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5036-48BA-9C70-BA1776870413}"/>
            </c:ext>
          </c:extLst>
        </c:ser>
        <c:dLbls>
          <c:showLegendKey val="0"/>
          <c:showVal val="0"/>
          <c:showCatName val="0"/>
          <c:showSerName val="0"/>
          <c:showPercent val="0"/>
          <c:showBubbleSize val="0"/>
        </c:dLbls>
        <c:marker val="1"/>
        <c:smooth val="0"/>
        <c:axId val="100631296"/>
        <c:axId val="100633216"/>
      </c:lineChart>
      <c:dateAx>
        <c:axId val="100631296"/>
        <c:scaling>
          <c:orientation val="minMax"/>
        </c:scaling>
        <c:delete val="1"/>
        <c:axPos val="b"/>
        <c:numFmt formatCode="ge" sourceLinked="1"/>
        <c:majorTickMark val="none"/>
        <c:minorTickMark val="none"/>
        <c:tickLblPos val="none"/>
        <c:crossAx val="100633216"/>
        <c:crosses val="autoZero"/>
        <c:auto val="1"/>
        <c:lblOffset val="100"/>
        <c:baseTimeUnit val="years"/>
      </c:dateAx>
      <c:valAx>
        <c:axId val="100633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63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524.12</c:v>
                </c:pt>
                <c:pt idx="1">
                  <c:v>512.66</c:v>
                </c:pt>
                <c:pt idx="2">
                  <c:v>487.35</c:v>
                </c:pt>
                <c:pt idx="3">
                  <c:v>470.32</c:v>
                </c:pt>
                <c:pt idx="4">
                  <c:v>451.28</c:v>
                </c:pt>
              </c:numCache>
            </c:numRef>
          </c:val>
          <c:extLst xmlns:c16r2="http://schemas.microsoft.com/office/drawing/2015/06/chart">
            <c:ext xmlns:c16="http://schemas.microsoft.com/office/drawing/2014/chart" uri="{C3380CC4-5D6E-409C-BE32-E72D297353CC}">
              <c16:uniqueId val="{00000000-62F8-4535-A803-A830E619D629}"/>
            </c:ext>
          </c:extLst>
        </c:ser>
        <c:dLbls>
          <c:showLegendKey val="0"/>
          <c:showVal val="0"/>
          <c:showCatName val="0"/>
          <c:showSerName val="0"/>
          <c:showPercent val="0"/>
          <c:showBubbleSize val="0"/>
        </c:dLbls>
        <c:gapWidth val="150"/>
        <c:axId val="100746368"/>
        <c:axId val="10074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62F8-4535-A803-A830E619D629}"/>
            </c:ext>
          </c:extLst>
        </c:ser>
        <c:dLbls>
          <c:showLegendKey val="0"/>
          <c:showVal val="0"/>
          <c:showCatName val="0"/>
          <c:showSerName val="0"/>
          <c:showPercent val="0"/>
          <c:showBubbleSize val="0"/>
        </c:dLbls>
        <c:marker val="1"/>
        <c:smooth val="0"/>
        <c:axId val="100746368"/>
        <c:axId val="100748288"/>
      </c:lineChart>
      <c:dateAx>
        <c:axId val="100746368"/>
        <c:scaling>
          <c:orientation val="minMax"/>
        </c:scaling>
        <c:delete val="1"/>
        <c:axPos val="b"/>
        <c:numFmt formatCode="ge" sourceLinked="1"/>
        <c:majorTickMark val="none"/>
        <c:minorTickMark val="none"/>
        <c:tickLblPos val="none"/>
        <c:crossAx val="100748288"/>
        <c:crosses val="autoZero"/>
        <c:auto val="1"/>
        <c:lblOffset val="100"/>
        <c:baseTimeUnit val="years"/>
      </c:dateAx>
      <c:valAx>
        <c:axId val="100748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74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87.91</c:v>
                </c:pt>
                <c:pt idx="1">
                  <c:v>80.48</c:v>
                </c:pt>
                <c:pt idx="2">
                  <c:v>86.72</c:v>
                </c:pt>
                <c:pt idx="3">
                  <c:v>84.52</c:v>
                </c:pt>
                <c:pt idx="4">
                  <c:v>88.24</c:v>
                </c:pt>
              </c:numCache>
            </c:numRef>
          </c:val>
          <c:extLst xmlns:c16r2="http://schemas.microsoft.com/office/drawing/2015/06/chart">
            <c:ext xmlns:c16="http://schemas.microsoft.com/office/drawing/2014/chart" uri="{C3380CC4-5D6E-409C-BE32-E72D297353CC}">
              <c16:uniqueId val="{00000000-D2DA-4252-BA16-5FC7B0705685}"/>
            </c:ext>
          </c:extLst>
        </c:ser>
        <c:dLbls>
          <c:showLegendKey val="0"/>
          <c:showVal val="0"/>
          <c:showCatName val="0"/>
          <c:showSerName val="0"/>
          <c:showPercent val="0"/>
          <c:showBubbleSize val="0"/>
        </c:dLbls>
        <c:gapWidth val="150"/>
        <c:axId val="100779520"/>
        <c:axId val="10078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D2DA-4252-BA16-5FC7B0705685}"/>
            </c:ext>
          </c:extLst>
        </c:ser>
        <c:dLbls>
          <c:showLegendKey val="0"/>
          <c:showVal val="0"/>
          <c:showCatName val="0"/>
          <c:showSerName val="0"/>
          <c:showPercent val="0"/>
          <c:showBubbleSize val="0"/>
        </c:dLbls>
        <c:marker val="1"/>
        <c:smooth val="0"/>
        <c:axId val="100779520"/>
        <c:axId val="100781440"/>
      </c:lineChart>
      <c:dateAx>
        <c:axId val="100779520"/>
        <c:scaling>
          <c:orientation val="minMax"/>
        </c:scaling>
        <c:delete val="1"/>
        <c:axPos val="b"/>
        <c:numFmt formatCode="ge" sourceLinked="1"/>
        <c:majorTickMark val="none"/>
        <c:minorTickMark val="none"/>
        <c:tickLblPos val="none"/>
        <c:crossAx val="100781440"/>
        <c:crosses val="autoZero"/>
        <c:auto val="1"/>
        <c:lblOffset val="100"/>
        <c:baseTimeUnit val="years"/>
      </c:dateAx>
      <c:valAx>
        <c:axId val="10078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7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257.12</c:v>
                </c:pt>
                <c:pt idx="1">
                  <c:v>279.77</c:v>
                </c:pt>
                <c:pt idx="2">
                  <c:v>261.08999999999997</c:v>
                </c:pt>
                <c:pt idx="3">
                  <c:v>266.43</c:v>
                </c:pt>
                <c:pt idx="4">
                  <c:v>255.61</c:v>
                </c:pt>
              </c:numCache>
            </c:numRef>
          </c:val>
          <c:extLst xmlns:c16r2="http://schemas.microsoft.com/office/drawing/2015/06/chart">
            <c:ext xmlns:c16="http://schemas.microsoft.com/office/drawing/2014/chart" uri="{C3380CC4-5D6E-409C-BE32-E72D297353CC}">
              <c16:uniqueId val="{00000000-0D77-4B72-BF9E-57C07891811C}"/>
            </c:ext>
          </c:extLst>
        </c:ser>
        <c:dLbls>
          <c:showLegendKey val="0"/>
          <c:showVal val="0"/>
          <c:showCatName val="0"/>
          <c:showSerName val="0"/>
          <c:showPercent val="0"/>
          <c:showBubbleSize val="0"/>
        </c:dLbls>
        <c:gapWidth val="150"/>
        <c:axId val="100900864"/>
        <c:axId val="10090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0D77-4B72-BF9E-57C07891811C}"/>
            </c:ext>
          </c:extLst>
        </c:ser>
        <c:dLbls>
          <c:showLegendKey val="0"/>
          <c:showVal val="0"/>
          <c:showCatName val="0"/>
          <c:showSerName val="0"/>
          <c:showPercent val="0"/>
          <c:showBubbleSize val="0"/>
        </c:dLbls>
        <c:marker val="1"/>
        <c:smooth val="0"/>
        <c:axId val="100900864"/>
        <c:axId val="100902784"/>
      </c:lineChart>
      <c:dateAx>
        <c:axId val="100900864"/>
        <c:scaling>
          <c:orientation val="minMax"/>
        </c:scaling>
        <c:delete val="1"/>
        <c:axPos val="b"/>
        <c:numFmt formatCode="ge" sourceLinked="1"/>
        <c:majorTickMark val="none"/>
        <c:minorTickMark val="none"/>
        <c:tickLblPos val="none"/>
        <c:crossAx val="100902784"/>
        <c:crosses val="autoZero"/>
        <c:auto val="1"/>
        <c:lblOffset val="100"/>
        <c:baseTimeUnit val="years"/>
      </c:dateAx>
      <c:valAx>
        <c:axId val="1009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和歌山県　日高町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7952</v>
      </c>
      <c r="AM8" s="70"/>
      <c r="AN8" s="70"/>
      <c r="AO8" s="70"/>
      <c r="AP8" s="70"/>
      <c r="AQ8" s="70"/>
      <c r="AR8" s="70"/>
      <c r="AS8" s="70"/>
      <c r="AT8" s="66">
        <f>データ!$S$6</f>
        <v>46.19</v>
      </c>
      <c r="AU8" s="67"/>
      <c r="AV8" s="67"/>
      <c r="AW8" s="67"/>
      <c r="AX8" s="67"/>
      <c r="AY8" s="67"/>
      <c r="AZ8" s="67"/>
      <c r="BA8" s="67"/>
      <c r="BB8" s="69">
        <f>データ!$T$6</f>
        <v>172.16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54.16</v>
      </c>
      <c r="J10" s="67"/>
      <c r="K10" s="67"/>
      <c r="L10" s="67"/>
      <c r="M10" s="67"/>
      <c r="N10" s="67"/>
      <c r="O10" s="68"/>
      <c r="P10" s="69">
        <f>データ!$P$6</f>
        <v>99.85</v>
      </c>
      <c r="Q10" s="69"/>
      <c r="R10" s="69"/>
      <c r="S10" s="69"/>
      <c r="T10" s="69"/>
      <c r="U10" s="69"/>
      <c r="V10" s="69"/>
      <c r="W10" s="70">
        <f>データ!$Q$6</f>
        <v>3641</v>
      </c>
      <c r="X10" s="70"/>
      <c r="Y10" s="70"/>
      <c r="Z10" s="70"/>
      <c r="AA10" s="70"/>
      <c r="AB10" s="70"/>
      <c r="AC10" s="70"/>
      <c r="AD10" s="2"/>
      <c r="AE10" s="2"/>
      <c r="AF10" s="2"/>
      <c r="AG10" s="2"/>
      <c r="AH10" s="4"/>
      <c r="AI10" s="4"/>
      <c r="AJ10" s="4"/>
      <c r="AK10" s="4"/>
      <c r="AL10" s="70">
        <f>データ!$U$6</f>
        <v>7918</v>
      </c>
      <c r="AM10" s="70"/>
      <c r="AN10" s="70"/>
      <c r="AO10" s="70"/>
      <c r="AP10" s="70"/>
      <c r="AQ10" s="70"/>
      <c r="AR10" s="70"/>
      <c r="AS10" s="70"/>
      <c r="AT10" s="66">
        <f>データ!$V$6</f>
        <v>46.19</v>
      </c>
      <c r="AU10" s="67"/>
      <c r="AV10" s="67"/>
      <c r="AW10" s="67"/>
      <c r="AX10" s="67"/>
      <c r="AY10" s="67"/>
      <c r="AZ10" s="67"/>
      <c r="BA10" s="67"/>
      <c r="BB10" s="69">
        <f>データ!$W$6</f>
        <v>171.42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116</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pIA6EhwIqcRF6SaTs/y2zbaZ7yShq9qASyRpzbkuoHxw8hVP2PwMKVDMDRYI979Aq7/4wq7j5+Jg/aRtZiFkEw==" saltValue="R608ajMbkVaaCB4lsEbqe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303828</v>
      </c>
      <c r="D6" s="33">
        <f t="shared" si="3"/>
        <v>46</v>
      </c>
      <c r="E6" s="33">
        <f t="shared" si="3"/>
        <v>1</v>
      </c>
      <c r="F6" s="33">
        <f t="shared" si="3"/>
        <v>0</v>
      </c>
      <c r="G6" s="33">
        <f t="shared" si="3"/>
        <v>1</v>
      </c>
      <c r="H6" s="33" t="str">
        <f t="shared" si="3"/>
        <v>和歌山県　日高町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54.16</v>
      </c>
      <c r="P6" s="34">
        <f t="shared" si="3"/>
        <v>99.85</v>
      </c>
      <c r="Q6" s="34">
        <f t="shared" si="3"/>
        <v>3641</v>
      </c>
      <c r="R6" s="34">
        <f t="shared" si="3"/>
        <v>7952</v>
      </c>
      <c r="S6" s="34">
        <f t="shared" si="3"/>
        <v>46.19</v>
      </c>
      <c r="T6" s="34">
        <f t="shared" si="3"/>
        <v>172.16</v>
      </c>
      <c r="U6" s="34">
        <f t="shared" si="3"/>
        <v>7918</v>
      </c>
      <c r="V6" s="34">
        <f t="shared" si="3"/>
        <v>46.19</v>
      </c>
      <c r="W6" s="34">
        <f t="shared" si="3"/>
        <v>171.42</v>
      </c>
      <c r="X6" s="35">
        <f>IF(X7="",NA(),X7)</f>
        <v>97.1</v>
      </c>
      <c r="Y6" s="35">
        <f t="shared" ref="Y6:AG6" si="4">IF(Y7="",NA(),Y7)</f>
        <v>89.84</v>
      </c>
      <c r="Z6" s="35">
        <f t="shared" si="4"/>
        <v>94.64</v>
      </c>
      <c r="AA6" s="35">
        <f t="shared" si="4"/>
        <v>93.54</v>
      </c>
      <c r="AB6" s="35">
        <f t="shared" si="4"/>
        <v>96.53</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725.48</v>
      </c>
      <c r="AU6" s="35">
        <f t="shared" ref="AU6:BC6" si="6">IF(AU7="",NA(),AU7)</f>
        <v>505.99</v>
      </c>
      <c r="AV6" s="35">
        <f t="shared" si="6"/>
        <v>360.09</v>
      </c>
      <c r="AW6" s="35">
        <f t="shared" si="6"/>
        <v>386.28</v>
      </c>
      <c r="AX6" s="35">
        <f t="shared" si="6"/>
        <v>371.77</v>
      </c>
      <c r="AY6" s="35">
        <f t="shared" si="6"/>
        <v>1164.51</v>
      </c>
      <c r="AZ6" s="35">
        <f t="shared" si="6"/>
        <v>434.72</v>
      </c>
      <c r="BA6" s="35">
        <f t="shared" si="6"/>
        <v>416.14</v>
      </c>
      <c r="BB6" s="35">
        <f t="shared" si="6"/>
        <v>371.89</v>
      </c>
      <c r="BC6" s="35">
        <f t="shared" si="6"/>
        <v>293.23</v>
      </c>
      <c r="BD6" s="34" t="str">
        <f>IF(BD7="","",IF(BD7="-","【-】","【"&amp;SUBSTITUTE(TEXT(BD7,"#,##0.00"),"-","△")&amp;"】"))</f>
        <v>【264.34】</v>
      </c>
      <c r="BE6" s="35">
        <f>IF(BE7="",NA(),BE7)</f>
        <v>524.12</v>
      </c>
      <c r="BF6" s="35">
        <f t="shared" ref="BF6:BN6" si="7">IF(BF7="",NA(),BF7)</f>
        <v>512.66</v>
      </c>
      <c r="BG6" s="35">
        <f t="shared" si="7"/>
        <v>487.35</v>
      </c>
      <c r="BH6" s="35">
        <f t="shared" si="7"/>
        <v>470.32</v>
      </c>
      <c r="BI6" s="35">
        <f t="shared" si="7"/>
        <v>451.28</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87.91</v>
      </c>
      <c r="BQ6" s="35">
        <f t="shared" ref="BQ6:BY6" si="8">IF(BQ7="",NA(),BQ7)</f>
        <v>80.48</v>
      </c>
      <c r="BR6" s="35">
        <f t="shared" si="8"/>
        <v>86.72</v>
      </c>
      <c r="BS6" s="35">
        <f t="shared" si="8"/>
        <v>84.52</v>
      </c>
      <c r="BT6" s="35">
        <f t="shared" si="8"/>
        <v>88.24</v>
      </c>
      <c r="BU6" s="35">
        <f t="shared" si="8"/>
        <v>90.64</v>
      </c>
      <c r="BV6" s="35">
        <f t="shared" si="8"/>
        <v>93.66</v>
      </c>
      <c r="BW6" s="35">
        <f t="shared" si="8"/>
        <v>92.76</v>
      </c>
      <c r="BX6" s="35">
        <f t="shared" si="8"/>
        <v>93.28</v>
      </c>
      <c r="BY6" s="35">
        <f t="shared" si="8"/>
        <v>87.51</v>
      </c>
      <c r="BZ6" s="34" t="str">
        <f>IF(BZ7="","",IF(BZ7="-","【-】","【"&amp;SUBSTITUTE(TEXT(BZ7,"#,##0.00"),"-","△")&amp;"】"))</f>
        <v>【104.36】</v>
      </c>
      <c r="CA6" s="35">
        <f>IF(CA7="",NA(),CA7)</f>
        <v>257.12</v>
      </c>
      <c r="CB6" s="35">
        <f t="shared" ref="CB6:CJ6" si="9">IF(CB7="",NA(),CB7)</f>
        <v>279.77</v>
      </c>
      <c r="CC6" s="35">
        <f t="shared" si="9"/>
        <v>261.08999999999997</v>
      </c>
      <c r="CD6" s="35">
        <f t="shared" si="9"/>
        <v>266.43</v>
      </c>
      <c r="CE6" s="35">
        <f t="shared" si="9"/>
        <v>255.61</v>
      </c>
      <c r="CF6" s="35">
        <f t="shared" si="9"/>
        <v>213.52</v>
      </c>
      <c r="CG6" s="35">
        <f t="shared" si="9"/>
        <v>208.21</v>
      </c>
      <c r="CH6" s="35">
        <f t="shared" si="9"/>
        <v>208.67</v>
      </c>
      <c r="CI6" s="35">
        <f t="shared" si="9"/>
        <v>208.29</v>
      </c>
      <c r="CJ6" s="35">
        <f t="shared" si="9"/>
        <v>218.42</v>
      </c>
      <c r="CK6" s="34" t="str">
        <f>IF(CK7="","",IF(CK7="-","【-】","【"&amp;SUBSTITUTE(TEXT(CK7,"#,##0.00"),"-","△")&amp;"】"))</f>
        <v>【165.71】</v>
      </c>
      <c r="CL6" s="35">
        <f>IF(CL7="",NA(),CL7)</f>
        <v>75.84</v>
      </c>
      <c r="CM6" s="35">
        <f t="shared" ref="CM6:CU6" si="10">IF(CM7="",NA(),CM7)</f>
        <v>75.849999999999994</v>
      </c>
      <c r="CN6" s="35">
        <f t="shared" si="10"/>
        <v>72.77</v>
      </c>
      <c r="CO6" s="35">
        <f t="shared" si="10"/>
        <v>74.87</v>
      </c>
      <c r="CP6" s="35">
        <f t="shared" si="10"/>
        <v>76.31</v>
      </c>
      <c r="CQ6" s="35">
        <f t="shared" si="10"/>
        <v>49.77</v>
      </c>
      <c r="CR6" s="35">
        <f t="shared" si="10"/>
        <v>49.22</v>
      </c>
      <c r="CS6" s="35">
        <f t="shared" si="10"/>
        <v>49.08</v>
      </c>
      <c r="CT6" s="35">
        <f t="shared" si="10"/>
        <v>49.32</v>
      </c>
      <c r="CU6" s="35">
        <f t="shared" si="10"/>
        <v>50.24</v>
      </c>
      <c r="CV6" s="34" t="str">
        <f>IF(CV7="","",IF(CV7="-","【-】","【"&amp;SUBSTITUTE(TEXT(CV7,"#,##0.00"),"-","△")&amp;"】"))</f>
        <v>【60.41】</v>
      </c>
      <c r="CW6" s="35">
        <f>IF(CW7="",NA(),CW7)</f>
        <v>81.59</v>
      </c>
      <c r="CX6" s="35">
        <f t="shared" ref="CX6:DF6" si="11">IF(CX7="",NA(),CX7)</f>
        <v>80.67</v>
      </c>
      <c r="CY6" s="35">
        <f t="shared" si="11"/>
        <v>84.56</v>
      </c>
      <c r="CZ6" s="35">
        <f t="shared" si="11"/>
        <v>82.4</v>
      </c>
      <c r="DA6" s="35">
        <f t="shared" si="11"/>
        <v>81.39</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22.78</v>
      </c>
      <c r="DI6" s="35">
        <f t="shared" ref="DI6:DQ6" si="12">IF(DI7="",NA(),DI7)</f>
        <v>48.36</v>
      </c>
      <c r="DJ6" s="35">
        <f t="shared" si="12"/>
        <v>51.07</v>
      </c>
      <c r="DK6" s="35">
        <f t="shared" si="12"/>
        <v>52.98</v>
      </c>
      <c r="DL6" s="35">
        <f t="shared" si="12"/>
        <v>56.39</v>
      </c>
      <c r="DM6" s="35">
        <f t="shared" si="12"/>
        <v>36.43</v>
      </c>
      <c r="DN6" s="35">
        <f t="shared" si="12"/>
        <v>46.12</v>
      </c>
      <c r="DO6" s="35">
        <f t="shared" si="12"/>
        <v>47.44</v>
      </c>
      <c r="DP6" s="35">
        <f t="shared" si="12"/>
        <v>48.3</v>
      </c>
      <c r="DQ6" s="35">
        <f t="shared" si="12"/>
        <v>45.14</v>
      </c>
      <c r="DR6" s="34" t="str">
        <f>IF(DR7="","",IF(DR7="-","【-】","【"&amp;SUBSTITUTE(TEXT(DR7,"#,##0.00"),"-","△")&amp;"】"))</f>
        <v>【48.12】</v>
      </c>
      <c r="DS6" s="35">
        <f>IF(DS7="",NA(),DS7)</f>
        <v>4.59</v>
      </c>
      <c r="DT6" s="35">
        <f t="shared" ref="DT6:EB6" si="13">IF(DT7="",NA(),DT7)</f>
        <v>8.7200000000000006</v>
      </c>
      <c r="DU6" s="35">
        <f t="shared" si="13"/>
        <v>8.7100000000000009</v>
      </c>
      <c r="DV6" s="35">
        <f t="shared" si="13"/>
        <v>11.67</v>
      </c>
      <c r="DW6" s="35">
        <f t="shared" si="13"/>
        <v>11.67</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0.04</v>
      </c>
      <c r="EE6" s="35">
        <f t="shared" ref="EE6:EM6" si="14">IF(EE7="",NA(),EE7)</f>
        <v>0.08</v>
      </c>
      <c r="EF6" s="35">
        <f t="shared" si="14"/>
        <v>0.2</v>
      </c>
      <c r="EG6" s="35">
        <f t="shared" si="14"/>
        <v>0.01</v>
      </c>
      <c r="EH6" s="35">
        <f t="shared" si="14"/>
        <v>0.68</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303828</v>
      </c>
      <c r="D7" s="37">
        <v>46</v>
      </c>
      <c r="E7" s="37">
        <v>1</v>
      </c>
      <c r="F7" s="37">
        <v>0</v>
      </c>
      <c r="G7" s="37">
        <v>1</v>
      </c>
      <c r="H7" s="37" t="s">
        <v>104</v>
      </c>
      <c r="I7" s="37" t="s">
        <v>105</v>
      </c>
      <c r="J7" s="37" t="s">
        <v>106</v>
      </c>
      <c r="K7" s="37" t="s">
        <v>107</v>
      </c>
      <c r="L7" s="37" t="s">
        <v>108</v>
      </c>
      <c r="M7" s="37" t="s">
        <v>109</v>
      </c>
      <c r="N7" s="38" t="s">
        <v>110</v>
      </c>
      <c r="O7" s="38">
        <v>54.16</v>
      </c>
      <c r="P7" s="38">
        <v>99.85</v>
      </c>
      <c r="Q7" s="38">
        <v>3641</v>
      </c>
      <c r="R7" s="38">
        <v>7952</v>
      </c>
      <c r="S7" s="38">
        <v>46.19</v>
      </c>
      <c r="T7" s="38">
        <v>172.16</v>
      </c>
      <c r="U7" s="38">
        <v>7918</v>
      </c>
      <c r="V7" s="38">
        <v>46.19</v>
      </c>
      <c r="W7" s="38">
        <v>171.42</v>
      </c>
      <c r="X7" s="38">
        <v>97.1</v>
      </c>
      <c r="Y7" s="38">
        <v>89.84</v>
      </c>
      <c r="Z7" s="38">
        <v>94.64</v>
      </c>
      <c r="AA7" s="38">
        <v>93.54</v>
      </c>
      <c r="AB7" s="38">
        <v>96.53</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725.48</v>
      </c>
      <c r="AU7" s="38">
        <v>505.99</v>
      </c>
      <c r="AV7" s="38">
        <v>360.09</v>
      </c>
      <c r="AW7" s="38">
        <v>386.28</v>
      </c>
      <c r="AX7" s="38">
        <v>371.77</v>
      </c>
      <c r="AY7" s="38">
        <v>1164.51</v>
      </c>
      <c r="AZ7" s="38">
        <v>434.72</v>
      </c>
      <c r="BA7" s="38">
        <v>416.14</v>
      </c>
      <c r="BB7" s="38">
        <v>371.89</v>
      </c>
      <c r="BC7" s="38">
        <v>293.23</v>
      </c>
      <c r="BD7" s="38">
        <v>264.33999999999997</v>
      </c>
      <c r="BE7" s="38">
        <v>524.12</v>
      </c>
      <c r="BF7" s="38">
        <v>512.66</v>
      </c>
      <c r="BG7" s="38">
        <v>487.35</v>
      </c>
      <c r="BH7" s="38">
        <v>470.32</v>
      </c>
      <c r="BI7" s="38">
        <v>451.28</v>
      </c>
      <c r="BJ7" s="38">
        <v>498.27</v>
      </c>
      <c r="BK7" s="38">
        <v>495.76</v>
      </c>
      <c r="BL7" s="38">
        <v>487.22</v>
      </c>
      <c r="BM7" s="38">
        <v>483.11</v>
      </c>
      <c r="BN7" s="38">
        <v>542.29999999999995</v>
      </c>
      <c r="BO7" s="38">
        <v>274.27</v>
      </c>
      <c r="BP7" s="38">
        <v>87.91</v>
      </c>
      <c r="BQ7" s="38">
        <v>80.48</v>
      </c>
      <c r="BR7" s="38">
        <v>86.72</v>
      </c>
      <c r="BS7" s="38">
        <v>84.52</v>
      </c>
      <c r="BT7" s="38">
        <v>88.24</v>
      </c>
      <c r="BU7" s="38">
        <v>90.64</v>
      </c>
      <c r="BV7" s="38">
        <v>93.66</v>
      </c>
      <c r="BW7" s="38">
        <v>92.76</v>
      </c>
      <c r="BX7" s="38">
        <v>93.28</v>
      </c>
      <c r="BY7" s="38">
        <v>87.51</v>
      </c>
      <c r="BZ7" s="38">
        <v>104.36</v>
      </c>
      <c r="CA7" s="38">
        <v>257.12</v>
      </c>
      <c r="CB7" s="38">
        <v>279.77</v>
      </c>
      <c r="CC7" s="38">
        <v>261.08999999999997</v>
      </c>
      <c r="CD7" s="38">
        <v>266.43</v>
      </c>
      <c r="CE7" s="38">
        <v>255.61</v>
      </c>
      <c r="CF7" s="38">
        <v>213.52</v>
      </c>
      <c r="CG7" s="38">
        <v>208.21</v>
      </c>
      <c r="CH7" s="38">
        <v>208.67</v>
      </c>
      <c r="CI7" s="38">
        <v>208.29</v>
      </c>
      <c r="CJ7" s="38">
        <v>218.42</v>
      </c>
      <c r="CK7" s="38">
        <v>165.71</v>
      </c>
      <c r="CL7" s="38">
        <v>75.84</v>
      </c>
      <c r="CM7" s="38">
        <v>75.849999999999994</v>
      </c>
      <c r="CN7" s="38">
        <v>72.77</v>
      </c>
      <c r="CO7" s="38">
        <v>74.87</v>
      </c>
      <c r="CP7" s="38">
        <v>76.31</v>
      </c>
      <c r="CQ7" s="38">
        <v>49.77</v>
      </c>
      <c r="CR7" s="38">
        <v>49.22</v>
      </c>
      <c r="CS7" s="38">
        <v>49.08</v>
      </c>
      <c r="CT7" s="38">
        <v>49.32</v>
      </c>
      <c r="CU7" s="38">
        <v>50.24</v>
      </c>
      <c r="CV7" s="38">
        <v>60.41</v>
      </c>
      <c r="CW7" s="38">
        <v>81.59</v>
      </c>
      <c r="CX7" s="38">
        <v>80.67</v>
      </c>
      <c r="CY7" s="38">
        <v>84.56</v>
      </c>
      <c r="CZ7" s="38">
        <v>82.4</v>
      </c>
      <c r="DA7" s="38">
        <v>81.39</v>
      </c>
      <c r="DB7" s="38">
        <v>79.98</v>
      </c>
      <c r="DC7" s="38">
        <v>79.48</v>
      </c>
      <c r="DD7" s="38">
        <v>79.3</v>
      </c>
      <c r="DE7" s="38">
        <v>79.34</v>
      </c>
      <c r="DF7" s="38">
        <v>78.650000000000006</v>
      </c>
      <c r="DG7" s="38">
        <v>89.93</v>
      </c>
      <c r="DH7" s="38">
        <v>22.78</v>
      </c>
      <c r="DI7" s="38">
        <v>48.36</v>
      </c>
      <c r="DJ7" s="38">
        <v>51.07</v>
      </c>
      <c r="DK7" s="38">
        <v>52.98</v>
      </c>
      <c r="DL7" s="38">
        <v>56.39</v>
      </c>
      <c r="DM7" s="38">
        <v>36.43</v>
      </c>
      <c r="DN7" s="38">
        <v>46.12</v>
      </c>
      <c r="DO7" s="38">
        <v>47.44</v>
      </c>
      <c r="DP7" s="38">
        <v>48.3</v>
      </c>
      <c r="DQ7" s="38">
        <v>45.14</v>
      </c>
      <c r="DR7" s="38">
        <v>48.12</v>
      </c>
      <c r="DS7" s="38">
        <v>4.59</v>
      </c>
      <c r="DT7" s="38">
        <v>8.7200000000000006</v>
      </c>
      <c r="DU7" s="38">
        <v>8.7100000000000009</v>
      </c>
      <c r="DV7" s="38">
        <v>11.67</v>
      </c>
      <c r="DW7" s="38">
        <v>11.67</v>
      </c>
      <c r="DX7" s="38">
        <v>8.7200000000000006</v>
      </c>
      <c r="DY7" s="38">
        <v>9.86</v>
      </c>
      <c r="DZ7" s="38">
        <v>11.16</v>
      </c>
      <c r="EA7" s="38">
        <v>12.43</v>
      </c>
      <c r="EB7" s="38">
        <v>13.58</v>
      </c>
      <c r="EC7" s="38">
        <v>15.89</v>
      </c>
      <c r="ED7" s="38">
        <v>0.04</v>
      </c>
      <c r="EE7" s="38">
        <v>0.08</v>
      </c>
      <c r="EF7" s="38">
        <v>0.2</v>
      </c>
      <c r="EG7" s="38">
        <v>0.01</v>
      </c>
      <c r="EH7" s="38">
        <v>0.68</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2019-02-21T01:10:01Z</cp:lastPrinted>
  <dcterms:created xsi:type="dcterms:W3CDTF">2018-12-03T08:35:30Z</dcterms:created>
  <dcterms:modified xsi:type="dcterms:W3CDTF">2019-02-21T01:11:06Z</dcterms:modified>
</cp:coreProperties>
</file>